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54" firstSheet="2" activeTab="2"/>
  </bookViews>
  <sheets>
    <sheet name="102A" sheetId="1" r:id="rId1"/>
    <sheet name="102B" sheetId="2" r:id="rId2"/>
    <sheet name="94五專" sheetId="3" r:id="rId3"/>
  </sheets>
  <definedNames>
    <definedName name="_xlnm.Print_Area" localSheetId="0">'102A'!$A$1:$AA$123</definedName>
    <definedName name="_xlnm.Print_Area" localSheetId="1">'102B'!$A$1:$AA$123</definedName>
    <definedName name="_xlnm.Print_Area" localSheetId="2">'94五專'!$A$1:$Y$126</definedName>
    <definedName name="_xlnm.Print_Titles" localSheetId="0">'102A'!$1:$7</definedName>
    <definedName name="_xlnm.Print_Titles" localSheetId="1">'102B'!$1:$7</definedName>
    <definedName name="_xlnm.Print_Titles" localSheetId="2">'94五專'!$3:$5</definedName>
  </definedNames>
  <calcPr fullCalcOnLoad="1"/>
</workbook>
</file>

<file path=xl/comments1.xml><?xml version="1.0" encoding="utf-8"?>
<comments xmlns="http://schemas.openxmlformats.org/spreadsheetml/2006/main">
  <authors>
    <author>yalanda</author>
    <author>candytsa</author>
    <author>KNJC</author>
  </authors>
  <commentList>
    <comment ref="G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G1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D34" authorId="1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4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M4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由一上調二下</t>
        </r>
      </text>
    </comment>
    <comment ref="O5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5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58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1010323課程委員會由三上調三下
1010417三下調三上</t>
        </r>
      </text>
    </comment>
    <comment ref="Q6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
1010417由四上調三下</t>
        </r>
      </text>
    </comment>
    <comment ref="Q63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6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由三上調三下</t>
        </r>
      </text>
    </comment>
    <comment ref="Q66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1010427由五上調三下</t>
        </r>
      </text>
    </comment>
    <comment ref="S6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</t>
        </r>
      </text>
    </comment>
    <comment ref="S7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五上調四上 </t>
        </r>
      </text>
    </comment>
    <comment ref="W7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1010323課程委員會由四上調五上</t>
        </r>
      </text>
    </comment>
    <comment ref="B80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1010427更改科目
衛生教育概論改為護理專題報告</t>
        </r>
      </text>
    </comment>
    <comment ref="W8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1010417由四上調三下
1010427由三下調五上</t>
        </r>
      </text>
    </comment>
    <comment ref="W9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Q94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四上調三下</t>
        </r>
      </text>
    </comment>
    <comment ref="Q95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五上調三下</t>
        </r>
      </text>
    </comment>
    <comment ref="Q9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9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由五上調三下</t>
        </r>
      </text>
    </comment>
    <comment ref="Q9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9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由2學分改1學分</t>
        </r>
      </text>
    </comment>
    <comment ref="W10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0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0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C10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經1020315課程委員會、科務會議，修改(基護、護導)為(基護、護理行政)</t>
        </r>
      </text>
    </comment>
    <comment ref="B45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經1020315課程委員會、科務會議，基本護理學8學分，修改為基本護理學(一)上學期4學分、基本護理學(二)下學期4學分</t>
        </r>
      </text>
    </comment>
    <comment ref="B4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經1020315課程委員會、科務會議，基本護理學8學分，修改為基本護理學(一)上學期4學分、基本護理學(二)下學期4學分</t>
        </r>
      </text>
    </comment>
    <comment ref="C2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</t>
        </r>
      </text>
    </comment>
  </commentList>
</comments>
</file>

<file path=xl/comments2.xml><?xml version="1.0" encoding="utf-8"?>
<comments xmlns="http://schemas.openxmlformats.org/spreadsheetml/2006/main">
  <authors>
    <author>yalanda</author>
    <author>candytsa</author>
    <author>KNJC</author>
  </authors>
  <commentList>
    <comment ref="G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G1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D34" authorId="1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4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M4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由一上調二下</t>
        </r>
      </text>
    </comment>
    <comment ref="O5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5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58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1010323課程委員會由三上調三下
1010417三下調三上</t>
        </r>
      </text>
    </comment>
    <comment ref="Q6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
1010417由四上調三下</t>
        </r>
      </text>
    </comment>
    <comment ref="Q63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6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由三上調三下</t>
        </r>
      </text>
    </comment>
    <comment ref="Q66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1010427由四上調三下</t>
        </r>
      </text>
    </comment>
    <comment ref="U6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</t>
        </r>
      </text>
    </comment>
    <comment ref="U7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五上調四上 </t>
        </r>
      </text>
    </comment>
    <comment ref="S7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1010323課程委員會由四上調五上</t>
        </r>
      </text>
    </comment>
    <comment ref="B80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1010427更改科目
衛生教育概論改為護理專題報告</t>
        </r>
      </text>
    </comment>
    <comment ref="S8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1010417由四上調三下
1010427由三下調四上</t>
        </r>
      </text>
    </comment>
    <comment ref="S8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Q94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四上調三下</t>
        </r>
      </text>
    </comment>
    <comment ref="Q95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五上調三下</t>
        </r>
      </text>
    </comment>
    <comment ref="Q9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9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由五上調三下</t>
        </r>
      </text>
    </comment>
    <comment ref="Q9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9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由2學分改1學分</t>
        </r>
      </text>
    </comment>
    <comment ref="S10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S10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S10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C10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經1020315課程委員會、科務會議，修改(基護、護導)為(基護、護理行政)</t>
        </r>
      </text>
    </comment>
    <comment ref="B45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經1020315課程委員會、科務會議，基本護理學8學分，修改為基本護理學(一)上學期4學分、基本護理學(二)下學期4學分</t>
        </r>
      </text>
    </comment>
    <comment ref="B4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經1020315課程委員會、科務會議，基本護理學8學分，修改為基本護理學(一)上學期4學分、基本護理學(二)下學期4學分</t>
        </r>
      </text>
    </comment>
    <comment ref="C2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</t>
        </r>
      </text>
    </comment>
  </commentList>
</comments>
</file>

<file path=xl/comments3.xml><?xml version="1.0" encoding="utf-8"?>
<comments xmlns="http://schemas.openxmlformats.org/spreadsheetml/2006/main">
  <authors>
    <author>michelle</author>
    <author>康寧專校(K.N.J.C)</author>
    <author>yalanda</author>
  </authors>
  <commentList>
    <comment ref="B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188+32=220
</t>
        </r>
      </text>
    </comment>
    <comment ref="Y73" authorId="1">
      <text>
        <r>
          <rPr>
            <b/>
            <sz val="9"/>
            <rFont val="新細明體"/>
            <family val="1"/>
          </rPr>
          <t>康寧專校(K.N.J.C):</t>
        </r>
        <r>
          <rPr>
            <sz val="9"/>
            <rFont val="新細明體"/>
            <family val="1"/>
          </rPr>
          <t xml:space="preserve">
四選一</t>
        </r>
      </text>
    </comment>
    <comment ref="Y77" authorId="1">
      <text>
        <r>
          <rPr>
            <b/>
            <sz val="9"/>
            <rFont val="新細明體"/>
            <family val="1"/>
          </rPr>
          <t>康寧專校(K.N.J.C):</t>
        </r>
        <r>
          <rPr>
            <sz val="9"/>
            <rFont val="新細明體"/>
            <family val="1"/>
          </rPr>
          <t xml:space="preserve">
三選一</t>
        </r>
      </text>
    </comment>
    <comment ref="Y80" authorId="1">
      <text>
        <r>
          <rPr>
            <b/>
            <sz val="9"/>
            <rFont val="新細明體"/>
            <family val="1"/>
          </rPr>
          <t>康寧專校(K.N.J.C):</t>
        </r>
        <r>
          <rPr>
            <sz val="9"/>
            <rFont val="新細明體"/>
            <family val="1"/>
          </rPr>
          <t xml:space="preserve">
三選一</t>
        </r>
      </text>
    </comment>
    <comment ref="Y83" authorId="1">
      <text>
        <r>
          <rPr>
            <b/>
            <sz val="9"/>
            <rFont val="新細明體"/>
            <family val="1"/>
          </rPr>
          <t>康寧專校(K.N.J.C):</t>
        </r>
        <r>
          <rPr>
            <sz val="9"/>
            <rFont val="新細明體"/>
            <family val="1"/>
          </rPr>
          <t xml:space="preserve">
三選一</t>
        </r>
      </text>
    </comment>
    <comment ref="Y109" authorId="1">
      <text>
        <r>
          <rPr>
            <b/>
            <sz val="9"/>
            <rFont val="新細明體"/>
            <family val="1"/>
          </rPr>
          <t>康寧專校(K.N.J.C):</t>
        </r>
        <r>
          <rPr>
            <sz val="9"/>
            <rFont val="新細明體"/>
            <family val="1"/>
          </rPr>
          <t xml:space="preserve">
四選二</t>
        </r>
      </text>
    </comment>
    <comment ref="Y97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二選一</t>
        </r>
      </text>
    </comment>
    <comment ref="Y89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四選一</t>
        </r>
      </text>
    </comment>
    <comment ref="Y106" authorId="1">
      <text>
        <r>
          <rPr>
            <b/>
            <sz val="9"/>
            <rFont val="新細明體"/>
            <family val="1"/>
          </rPr>
          <t>康寧專校(K.N.J.C):</t>
        </r>
        <r>
          <rPr>
            <sz val="9"/>
            <rFont val="新細明體"/>
            <family val="1"/>
          </rPr>
          <t xml:space="preserve">
二選一</t>
        </r>
      </text>
    </comment>
    <comment ref="Y103" authorId="1">
      <text>
        <r>
          <rPr>
            <b/>
            <sz val="9"/>
            <rFont val="新細明體"/>
            <family val="1"/>
          </rPr>
          <t>康寧專校(K.N.J.C):</t>
        </r>
        <r>
          <rPr>
            <sz val="9"/>
            <rFont val="新細明體"/>
            <family val="1"/>
          </rPr>
          <t xml:space="preserve">
三選一</t>
        </r>
      </text>
    </comment>
    <comment ref="Y9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四選二
原為四選一課程，因調整校定必修全人教育課程至選修，故需補足2學分，經940415科會決議補於此</t>
        </r>
      </text>
    </comment>
    <comment ref="Y99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四選二</t>
        </r>
      </text>
    </comment>
    <comment ref="E52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9406課程 委員會修正
(原為一下課程)</t>
        </r>
      </text>
    </comment>
    <comment ref="H21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9406課程委員會決議
(原為1上課程)</t>
        </r>
      </text>
    </comment>
    <comment ref="B11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940921教務會議新增</t>
        </r>
      </text>
    </comment>
    <comment ref="I75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經940413教務會議修改原為校訂必修調整為校定選修(940415科會通過)</t>
        </r>
      </text>
    </comment>
    <comment ref="B92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原「個案報告寫作」
971224 第4次課委會通過修改為「護理報告寫作」</t>
        </r>
      </text>
    </comment>
    <comment ref="B114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980311加列全校大選修</t>
        </r>
      </text>
    </comment>
    <comment ref="B115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980311加列全校大選修</t>
        </r>
      </text>
    </comment>
    <comment ref="B116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980311加列全校大選修</t>
        </r>
      </text>
    </comment>
    <comment ref="B117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980311加列全校大選修</t>
        </r>
      </text>
    </comment>
    <comment ref="Q124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980413科務 公式修訂</t>
        </r>
      </text>
    </comment>
    <comment ref="A126" authorId="2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980904科務會議修正
990607教務會議修正
</t>
        </r>
      </text>
    </comment>
  </commentList>
</comments>
</file>

<file path=xl/sharedStrings.xml><?xml version="1.0" encoding="utf-8"?>
<sst xmlns="http://schemas.openxmlformats.org/spreadsheetml/2006/main" count="601" uniqueCount="314">
  <si>
    <t>產兒科護理實驗</t>
  </si>
  <si>
    <t>科目類別</t>
  </si>
  <si>
    <t>科目名稱</t>
  </si>
  <si>
    <t>總學分數</t>
  </si>
  <si>
    <t>總時數</t>
  </si>
  <si>
    <t>解剖生理學與實驗(一)</t>
  </si>
  <si>
    <t>備註</t>
  </si>
  <si>
    <t>上</t>
  </si>
  <si>
    <t>下</t>
  </si>
  <si>
    <t>學分數</t>
  </si>
  <si>
    <t>時數</t>
  </si>
  <si>
    <t>國文</t>
  </si>
  <si>
    <t>英文</t>
  </si>
  <si>
    <t>數學</t>
  </si>
  <si>
    <t>歷史</t>
  </si>
  <si>
    <t>地理</t>
  </si>
  <si>
    <t>公民與社會</t>
  </si>
  <si>
    <t>物理</t>
  </si>
  <si>
    <t>化學</t>
  </si>
  <si>
    <t>生物</t>
  </si>
  <si>
    <t>音樂</t>
  </si>
  <si>
    <t>藝術生活</t>
  </si>
  <si>
    <t>家政</t>
  </si>
  <si>
    <t>計算機概論</t>
  </si>
  <si>
    <t>體育</t>
  </si>
  <si>
    <t>全民國防教育</t>
  </si>
  <si>
    <t>康寧全人教育</t>
  </si>
  <si>
    <t>健康維護</t>
  </si>
  <si>
    <t>危急救護</t>
  </si>
  <si>
    <t>小       計</t>
  </si>
  <si>
    <t>心理學</t>
  </si>
  <si>
    <t>環境與健康</t>
  </si>
  <si>
    <t>社會學</t>
  </si>
  <si>
    <t>人類發展學</t>
  </si>
  <si>
    <r>
      <t>解剖生理學與實驗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</si>
  <si>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實驗1學分2小時</t>
  </si>
  <si>
    <t>專業倫理</t>
  </si>
  <si>
    <t>服務學習與實踐</t>
  </si>
  <si>
    <t>性別平等教育</t>
  </si>
  <si>
    <t>護理學導論</t>
  </si>
  <si>
    <t>營養學</t>
  </si>
  <si>
    <t>健康促進</t>
  </si>
  <si>
    <t>助人技巧</t>
  </si>
  <si>
    <t>基本護理學實驗(一)</t>
  </si>
  <si>
    <t>微生物學與實驗(含免疫)</t>
  </si>
  <si>
    <t>藥物學</t>
  </si>
  <si>
    <t>病理學</t>
  </si>
  <si>
    <t>身體檢查與評估</t>
  </si>
  <si>
    <t>身體檢查與評估實驗</t>
  </si>
  <si>
    <t>基本護理學實驗(二)</t>
  </si>
  <si>
    <t>基本護理學實習</t>
  </si>
  <si>
    <t>實習1學分3小時</t>
  </si>
  <si>
    <t>藥理學</t>
  </si>
  <si>
    <t>膳食療養學</t>
  </si>
  <si>
    <t>醫護術語</t>
  </si>
  <si>
    <t>醫護英文</t>
  </si>
  <si>
    <t>壓力調適</t>
  </si>
  <si>
    <t>內外科護理學實驗</t>
  </si>
  <si>
    <t>內外科護理學實習(一)</t>
  </si>
  <si>
    <t>綜合護理研討(一)  {基護、護理行政}</t>
  </si>
  <si>
    <t>基本護理學(一)</t>
  </si>
  <si>
    <t>基本護理學(二)</t>
  </si>
  <si>
    <t>體育興趣選項</t>
  </si>
  <si>
    <t>第四學年0學分</t>
  </si>
  <si>
    <t>婦產科護理學</t>
  </si>
  <si>
    <t>兒科護理學</t>
  </si>
  <si>
    <t>精神科護理學</t>
  </si>
  <si>
    <t>社區衛生護理學</t>
  </si>
  <si>
    <t>腫瘤護理</t>
  </si>
  <si>
    <t>內外科護理學實習(二)</t>
  </si>
  <si>
    <t>婦產科護理學實習</t>
  </si>
  <si>
    <t>兒科護理學實習</t>
  </si>
  <si>
    <t>精神科護理學實習</t>
  </si>
  <si>
    <t>社區衛生護理學實習</t>
  </si>
  <si>
    <t>生死教育</t>
  </si>
  <si>
    <t>流行病學概論</t>
  </si>
  <si>
    <t>老年護理學</t>
  </si>
  <si>
    <t>長期照護</t>
  </si>
  <si>
    <t>護理行政概論</t>
  </si>
  <si>
    <t>臨床案例研討</t>
  </si>
  <si>
    <t>護理專業問題研討</t>
  </si>
  <si>
    <t>綜合護理實習</t>
  </si>
  <si>
    <t>小     計</t>
  </si>
  <si>
    <t>多媒體應用</t>
  </si>
  <si>
    <t>人際關係</t>
  </si>
  <si>
    <t>病歷導讀</t>
  </si>
  <si>
    <t>運動與休閒</t>
  </si>
  <si>
    <t>護理資訊</t>
  </si>
  <si>
    <t>護理報告寫作</t>
  </si>
  <si>
    <t>復健護理</t>
  </si>
  <si>
    <t>生物統計概論</t>
  </si>
  <si>
    <t>婦女健康</t>
  </si>
  <si>
    <t>安寧護理概論</t>
  </si>
  <si>
    <t>綜合基礎醫學研討(一){解剖、生理}</t>
  </si>
  <si>
    <t>綜合基礎醫學研討(二){藥理、病理、微免}</t>
  </si>
  <si>
    <t>綜合護理研討(二)  {內外}</t>
  </si>
  <si>
    <t>綜合護理研討(三)  {產兒}</t>
  </si>
  <si>
    <t>綜合護理研討(四)  {公精}</t>
  </si>
  <si>
    <t>外語實習</t>
  </si>
  <si>
    <t>各學期建議選修學分數</t>
  </si>
  <si>
    <t>各學期必修學分數</t>
  </si>
  <si>
    <t>各學期選修學分數</t>
  </si>
  <si>
    <t>※教務相關規定</t>
  </si>
  <si>
    <t xml:space="preserve">  1.五專1-3年級每學期修讀不得少於20學分，不得多於32學分。</t>
  </si>
  <si>
    <t xml:space="preserve">  2.五專4-5年級每學期修讀不得少於12學分，不得多於28學分，如遇全學期實習時，該學期學分不得少於9學分。</t>
  </si>
  <si>
    <t xml:space="preserve">  4.「選修分類通識課程及進階分類通識課程」依每學期實際所開之科目。</t>
  </si>
  <si>
    <t xml:space="preserve">  5.「學生畢業前應符合本科學生畢業門檻實施要點之規定」</t>
  </si>
  <si>
    <t>基本護理學實驗(一)</t>
  </si>
  <si>
    <t>※歷次通過會議之名稱與日期
民國102年3月15日護理科課程委員會議訂定
民國102年3月15日科務會議訂定
民國102年03月26日校課程發展委員會修訂
民國102年5月17日科課程委員會議修訂
民國102年5月17日科務會議修訂
民國102年6月5日校課程發展委員會修訂</t>
  </si>
  <si>
    <t>親職教育</t>
  </si>
  <si>
    <t>人生哲學</t>
  </si>
  <si>
    <t>生涯規劃</t>
  </si>
  <si>
    <t>英文實作</t>
  </si>
  <si>
    <t>護理專題報告</t>
  </si>
  <si>
    <t>第二外國語言--西班牙語</t>
  </si>
  <si>
    <t>安全與衛生</t>
  </si>
  <si>
    <t>康寧大師講座</t>
  </si>
  <si>
    <r>
      <t>校訂選修科目（校訂：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）</t>
    </r>
  </si>
  <si>
    <t>護理報告寫作</t>
  </si>
  <si>
    <t>可跨年級選修</t>
  </si>
  <si>
    <r>
      <t>康寧醫護暨管理專科學校九十四學年度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
</t>
    </r>
    <r>
      <rPr>
        <sz val="13"/>
        <rFont val="標楷體"/>
        <family val="4"/>
      </rPr>
      <t>五年制日間部護理科修業科目表</t>
    </r>
  </si>
  <si>
    <t>就業學程必選科目</t>
  </si>
  <si>
    <t>專業4</t>
  </si>
  <si>
    <r>
      <t>一般科目</t>
    </r>
    <r>
      <rPr>
        <sz val="12"/>
        <color indexed="10"/>
        <rFont val="標楷體"/>
        <family val="4"/>
      </rPr>
      <t>：76學分</t>
    </r>
  </si>
  <si>
    <t xml:space="preserve"> 五年制日間部    護理    科修業科目表  (A表)  </t>
  </si>
  <si>
    <t>專業及實習科目：121學分</t>
  </si>
  <si>
    <t>校定必修：8學分</t>
  </si>
  <si>
    <r>
      <t>基礎能力課程</t>
    </r>
    <r>
      <rPr>
        <sz val="12"/>
        <color indexed="10"/>
        <rFont val="標楷體"/>
        <family val="4"/>
      </rPr>
      <t>：64學分</t>
    </r>
  </si>
  <si>
    <t>語文領域28</t>
  </si>
  <si>
    <t>數學領域8</t>
  </si>
  <si>
    <t>社會領域6</t>
  </si>
  <si>
    <t>自然領域6</t>
  </si>
  <si>
    <t>藝術領域4</t>
  </si>
  <si>
    <t>生活領域4</t>
  </si>
  <si>
    <t>體育領域6</t>
  </si>
  <si>
    <r>
      <t>核心通識教育課程</t>
    </r>
    <r>
      <rPr>
        <sz val="12"/>
        <color indexed="10"/>
        <rFont val="標楷體"/>
        <family val="4"/>
      </rPr>
      <t>2</t>
    </r>
  </si>
  <si>
    <r>
      <t>選修分類通識課程</t>
    </r>
    <r>
      <rPr>
        <sz val="12"/>
        <color indexed="10"/>
        <rFont val="標楷體"/>
        <family val="4"/>
      </rPr>
      <t>2</t>
    </r>
  </si>
  <si>
    <r>
      <t>進階分類通識課程</t>
    </r>
    <r>
      <rPr>
        <sz val="12"/>
        <color indexed="10"/>
        <rFont val="標楷體"/>
        <family val="4"/>
      </rPr>
      <t>8</t>
    </r>
  </si>
  <si>
    <t>校特色4</t>
  </si>
  <si>
    <t>合計</t>
  </si>
  <si>
    <t>民國102年4月10日教務會議訂定
民國102年6月19日教務會議修訂</t>
  </si>
  <si>
    <t xml:space="preserve"> 五年制日間部    護理    科修業科目表  (B表)  </t>
  </si>
  <si>
    <r>
      <t>970107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
940921</t>
    </r>
    <r>
      <rPr>
        <sz val="10"/>
        <rFont val="標楷體"/>
        <family val="4"/>
      </rPr>
      <t>教務會議修正</t>
    </r>
    <r>
      <rPr>
        <sz val="10"/>
        <rFont val="Times New Roman"/>
        <family val="1"/>
      </rPr>
      <t xml:space="preserve">                                       
940413</t>
    </r>
    <r>
      <rPr>
        <sz val="10"/>
        <rFont val="標楷體"/>
        <family val="4"/>
      </rPr>
      <t>教務會議決議</t>
    </r>
    <r>
      <rPr>
        <sz val="10"/>
        <rFont val="Times New Roman"/>
        <family val="1"/>
      </rPr>
      <t xml:space="preserve">                                      
940311</t>
    </r>
    <r>
      <rPr>
        <sz val="10"/>
        <rFont val="標楷體"/>
        <family val="4"/>
      </rPr>
      <t>科務會議決議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
971224</t>
    </r>
    <r>
      <rPr>
        <sz val="10"/>
        <rFont val="標楷體"/>
        <family val="4"/>
      </rPr>
      <t>課程發展委員會通過</t>
    </r>
    <r>
      <rPr>
        <sz val="10"/>
        <rFont val="Times New Roman"/>
        <family val="1"/>
      </rPr>
      <t xml:space="preserve">                                                
980107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
980311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         
980413</t>
    </r>
    <r>
      <rPr>
        <sz val="10"/>
        <rFont val="標楷體"/>
        <family val="4"/>
      </rPr>
      <t xml:space="preserve">科務會議修訂
</t>
    </r>
    <r>
      <rPr>
        <sz val="10"/>
        <rFont val="Times New Roman"/>
        <family val="1"/>
      </rPr>
      <t>980505</t>
    </r>
    <r>
      <rPr>
        <sz val="10"/>
        <rFont val="標楷體"/>
        <family val="4"/>
      </rPr>
      <t xml:space="preserve">課委第三次會議通過
</t>
    </r>
    <r>
      <rPr>
        <sz val="10"/>
        <rFont val="Times New Roman"/>
        <family val="1"/>
      </rPr>
      <t>980715</t>
    </r>
    <r>
      <rPr>
        <sz val="10"/>
        <rFont val="標楷體"/>
        <family val="4"/>
      </rPr>
      <t>課程委員會議通過</t>
    </r>
    <r>
      <rPr>
        <sz val="10"/>
        <rFont val="Times New Roman"/>
        <family val="1"/>
      </rPr>
      <t xml:space="preserve"> 
980715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
980903</t>
    </r>
    <r>
      <rPr>
        <sz val="10"/>
        <rFont val="標楷體"/>
        <family val="4"/>
      </rPr>
      <t>教務會議通過</t>
    </r>
    <r>
      <rPr>
        <sz val="10"/>
        <rFont val="Times New Roman"/>
        <family val="1"/>
      </rPr>
      <t xml:space="preserve">                                                                 980904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        </t>
    </r>
  </si>
  <si>
    <t>共通核心職能課程</t>
  </si>
  <si>
    <t>病歷導讀</t>
  </si>
  <si>
    <t>職場體驗</t>
  </si>
  <si>
    <t>科目類別</t>
  </si>
  <si>
    <t>第一學年</t>
  </si>
  <si>
    <t>第二學年</t>
  </si>
  <si>
    <t>第三學年</t>
  </si>
  <si>
    <t>上</t>
  </si>
  <si>
    <t>下</t>
  </si>
  <si>
    <t>授課</t>
  </si>
  <si>
    <t>實習</t>
  </si>
  <si>
    <t>中國近代史</t>
  </si>
  <si>
    <t>化學實驗</t>
  </si>
  <si>
    <t>生理學</t>
  </si>
  <si>
    <t>生理學實驗</t>
  </si>
  <si>
    <t>病理學</t>
  </si>
  <si>
    <t>護理學導論</t>
  </si>
  <si>
    <t>身體檢查與評估</t>
  </si>
  <si>
    <t>公共衛生護理學</t>
  </si>
  <si>
    <t>精神科護理學</t>
  </si>
  <si>
    <t>第四學年</t>
  </si>
  <si>
    <t>第五學年</t>
  </si>
  <si>
    <t>國文</t>
  </si>
  <si>
    <t>中國文化史</t>
  </si>
  <si>
    <t xml:space="preserve">康寧醫護暨管理專科學校102學年度                      </t>
  </si>
  <si>
    <r>
      <t xml:space="preserve">第一學年
</t>
    </r>
    <r>
      <rPr>
        <sz val="12"/>
        <color indexed="10"/>
        <rFont val="標楷體"/>
        <family val="4"/>
      </rPr>
      <t>102</t>
    </r>
  </si>
  <si>
    <r>
      <t xml:space="preserve">第二學年
</t>
    </r>
    <r>
      <rPr>
        <sz val="12"/>
        <color indexed="10"/>
        <rFont val="標楷體"/>
        <family val="4"/>
      </rPr>
      <t>103</t>
    </r>
  </si>
  <si>
    <r>
      <t xml:space="preserve">第三學年
</t>
    </r>
    <r>
      <rPr>
        <sz val="12"/>
        <color indexed="10"/>
        <rFont val="標楷體"/>
        <family val="4"/>
      </rPr>
      <t>104</t>
    </r>
  </si>
  <si>
    <r>
      <t xml:space="preserve">第四學年
</t>
    </r>
    <r>
      <rPr>
        <sz val="12"/>
        <color indexed="10"/>
        <rFont val="標楷體"/>
        <family val="4"/>
      </rPr>
      <t>105</t>
    </r>
  </si>
  <si>
    <r>
      <t xml:space="preserve">第五學年
</t>
    </r>
    <r>
      <rPr>
        <sz val="12"/>
        <color indexed="10"/>
        <rFont val="標楷體"/>
        <family val="4"/>
      </rPr>
      <t>106</t>
    </r>
  </si>
  <si>
    <t>心理學</t>
  </si>
  <si>
    <t>生物學實驗</t>
  </si>
  <si>
    <t>微生物學實驗</t>
  </si>
  <si>
    <t>解剖學</t>
  </si>
  <si>
    <t>解剖學實驗</t>
  </si>
  <si>
    <t>基本護理學</t>
  </si>
  <si>
    <t>基本護理學實習</t>
  </si>
  <si>
    <t>內外科護理學</t>
  </si>
  <si>
    <t>產科護理學實習</t>
  </si>
  <si>
    <t>兒科護理學實習</t>
  </si>
  <si>
    <t>營養學</t>
  </si>
  <si>
    <t>膳食療養學</t>
  </si>
  <si>
    <t>人類發展學</t>
  </si>
  <si>
    <t>生物統計</t>
  </si>
  <si>
    <t>地球科學</t>
  </si>
  <si>
    <t>流行病學概論</t>
  </si>
  <si>
    <t>衛生教育概論</t>
  </si>
  <si>
    <t>護理倫理</t>
  </si>
  <si>
    <t>學分、時數另計</t>
  </si>
  <si>
    <t xml:space="preserve"> </t>
  </si>
  <si>
    <t xml:space="preserve">  3.護理科各學年選修課程學分均予採計</t>
  </si>
  <si>
    <r>
      <t>※總畢業學分數需修滿</t>
    </r>
    <r>
      <rPr>
        <b/>
        <u val="single"/>
        <sz val="12"/>
        <rFont val="Times New Roman"/>
        <family val="1"/>
      </rPr>
      <t>224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>205</t>
    </r>
    <r>
      <rPr>
        <sz val="12"/>
        <rFont val="標楷體"/>
        <family val="4"/>
      </rPr>
      <t>學分，選修至少</t>
    </r>
    <r>
      <rPr>
        <b/>
        <u val="single"/>
        <sz val="12"/>
        <rFont val="Times New Roman"/>
        <family val="1"/>
      </rPr>
      <t>19</t>
    </r>
    <r>
      <rPr>
        <sz val="12"/>
        <rFont val="標楷體"/>
        <family val="4"/>
      </rPr>
      <t>學分）</t>
    </r>
  </si>
  <si>
    <t>康寧勞作教育</t>
  </si>
  <si>
    <t>健康服務
模組</t>
  </si>
  <si>
    <t>健康維護</t>
  </si>
  <si>
    <t>健康促進</t>
  </si>
  <si>
    <t>社會學</t>
  </si>
  <si>
    <t>中華民國憲法與立國精神</t>
  </si>
  <si>
    <t>免疫學</t>
  </si>
  <si>
    <t>日文</t>
  </si>
  <si>
    <t>建議選修學分</t>
  </si>
  <si>
    <t>法學緒論</t>
  </si>
  <si>
    <t>長期照護</t>
  </si>
  <si>
    <t>腫瘤護理</t>
  </si>
  <si>
    <t>居家護理</t>
  </si>
  <si>
    <t>網際網路應用</t>
  </si>
  <si>
    <t>兩性關係</t>
  </si>
  <si>
    <t>現代文學</t>
  </si>
  <si>
    <t>通識
課程</t>
  </si>
  <si>
    <t>急症護理學概論</t>
  </si>
  <si>
    <t>重症護理學概論</t>
  </si>
  <si>
    <t>專業
課程</t>
  </si>
  <si>
    <t>建議7選4</t>
  </si>
  <si>
    <t>校訂選修科目(19)</t>
  </si>
  <si>
    <t>各學期總學分數</t>
  </si>
  <si>
    <t>各學期總時數</t>
  </si>
  <si>
    <t>微生物學</t>
  </si>
  <si>
    <t>公共衛生護理學實習</t>
  </si>
  <si>
    <t>護理專業問題研討</t>
  </si>
  <si>
    <t>身體檢查與評估實驗</t>
  </si>
  <si>
    <t>健康促進</t>
  </si>
  <si>
    <r>
      <t>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名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稱</t>
    </r>
  </si>
  <si>
    <r>
      <t xml:space="preserve">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 xml:space="preserve"> </t>
    </r>
  </si>
  <si>
    <r>
      <t>化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學</t>
    </r>
  </si>
  <si>
    <r>
      <t>生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物</t>
    </r>
  </si>
  <si>
    <r>
      <t>軍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訓</t>
    </r>
  </si>
  <si>
    <r>
      <t>體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育</t>
    </r>
  </si>
  <si>
    <r>
      <t>小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</si>
  <si>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r>
      <t>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</si>
  <si>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合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</si>
  <si>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t>自然類</t>
  </si>
  <si>
    <t>社會類</t>
  </si>
  <si>
    <t>國文類</t>
  </si>
  <si>
    <t>外語類</t>
  </si>
  <si>
    <t>內外科護理學(一)</t>
  </si>
  <si>
    <t>內外科護理學(二)</t>
  </si>
  <si>
    <t>傳統醫療與護理</t>
  </si>
  <si>
    <t>建議8選4</t>
  </si>
  <si>
    <t>建議4選2</t>
  </si>
  <si>
    <t>學分</t>
  </si>
  <si>
    <t>時數</t>
  </si>
  <si>
    <r>
      <t>共同科目（部訂</t>
    </r>
    <r>
      <rPr>
        <sz val="12"/>
        <rFont val="Times New Roman"/>
        <family val="1"/>
      </rPr>
      <t>:72</t>
    </r>
    <r>
      <rPr>
        <sz val="12"/>
        <rFont val="標楷體"/>
        <family val="4"/>
      </rPr>
      <t>）</t>
    </r>
  </si>
  <si>
    <t>英文</t>
  </si>
  <si>
    <t>音樂欣賞</t>
  </si>
  <si>
    <t>藝術概論</t>
  </si>
  <si>
    <t>數學</t>
  </si>
  <si>
    <t>社會科學概論</t>
  </si>
  <si>
    <t>中國地理</t>
  </si>
  <si>
    <r>
      <t>專業基礎科目（部訂：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）</t>
    </r>
  </si>
  <si>
    <r>
      <t>實驗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小時為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</si>
  <si>
    <t>藥物學</t>
  </si>
  <si>
    <r>
      <t>專業核心科目（部訂：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）</t>
    </r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</si>
  <si>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</si>
  <si>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t>實習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小時為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</si>
  <si>
    <t>內外科護理學實驗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</si>
  <si>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</si>
  <si>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</si>
  <si>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t>產科護理學</t>
    </r>
  </si>
  <si>
    <r>
      <t>兒科護理學</t>
    </r>
  </si>
  <si>
    <t>精神科護理學實習</t>
  </si>
  <si>
    <r>
      <t>校訂必修科目（校訂：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）</t>
    </r>
  </si>
  <si>
    <r>
      <t>計算機概論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含實驗</t>
    </r>
    <r>
      <rPr>
        <sz val="11"/>
        <rFont val="Times New Roman"/>
        <family val="1"/>
      </rPr>
      <t>)</t>
    </r>
  </si>
  <si>
    <t>壓力調適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</si>
  <si>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</si>
  <si>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醫護英文</t>
  </si>
  <si>
    <t>藥理學</t>
  </si>
  <si>
    <t>生死教育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</si>
  <si>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</t>
    </r>
  </si>
  <si>
    <t>護理行政概論</t>
  </si>
  <si>
    <r>
      <t>臨床案例研討</t>
    </r>
  </si>
  <si>
    <t>四選一</t>
  </si>
  <si>
    <t>英語會話</t>
  </si>
  <si>
    <t>康寧全人教育</t>
  </si>
  <si>
    <t>三選一</t>
  </si>
  <si>
    <t>多媒體應用</t>
  </si>
  <si>
    <t>醫護電腦</t>
  </si>
  <si>
    <t>環境科學</t>
  </si>
  <si>
    <t>六選一</t>
  </si>
  <si>
    <t>化學醫藥與社會</t>
  </si>
  <si>
    <t>理則學</t>
  </si>
  <si>
    <t>數的推理</t>
  </si>
  <si>
    <t>教學原理</t>
  </si>
  <si>
    <t>護理諮商</t>
  </si>
  <si>
    <t>護理理論</t>
  </si>
  <si>
    <t>復健護理</t>
  </si>
  <si>
    <t>四選二</t>
  </si>
  <si>
    <t>老人護理</t>
  </si>
  <si>
    <t>安寧護理</t>
  </si>
  <si>
    <t>二選一</t>
  </si>
  <si>
    <t>急重症護理</t>
  </si>
  <si>
    <t>專業溝通技巧</t>
  </si>
  <si>
    <t>傳統醫療與護理</t>
  </si>
  <si>
    <t>婦女健康</t>
  </si>
  <si>
    <t>醫護法規</t>
  </si>
  <si>
    <t>*選修本科各學年選修課程學分均予採計</t>
  </si>
  <si>
    <t>國學常識</t>
  </si>
  <si>
    <t>本國歷史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</si>
  <si>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解剖、生理</t>
    </r>
    <r>
      <rPr>
        <sz val="11"/>
        <rFont val="Times New Roman"/>
        <family val="1"/>
      </rPr>
      <t>}</t>
    </r>
  </si>
  <si>
    <t>三選二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</si>
  <si>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藥理</t>
    </r>
    <r>
      <rPr>
        <sz val="11"/>
        <rFont val="Times New Roman"/>
        <family val="1"/>
      </rPr>
      <t>}</t>
    </r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</si>
  <si>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病理、微免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</si>
  <si>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基護、護導</t>
    </r>
    <r>
      <rPr>
        <sz val="11"/>
        <rFont val="Times New Roman"/>
        <family val="1"/>
      </rPr>
      <t>}</t>
    </r>
  </si>
  <si>
    <t>四選三</t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</si>
  <si>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內外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</si>
  <si>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產兒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</si>
  <si>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四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公精</t>
    </r>
    <r>
      <rPr>
        <sz val="11"/>
        <rFont val="Times New Roman"/>
        <family val="1"/>
      </rPr>
      <t>}</t>
    </r>
  </si>
  <si>
    <t>各學期總時數</t>
  </si>
  <si>
    <t>各學期總學分數</t>
  </si>
  <si>
    <t>環境保護與永續發展</t>
  </si>
  <si>
    <t>安全與衛生</t>
  </si>
  <si>
    <t>外語實習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</si>
</sst>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2"/>
      <color indexed="10"/>
      <name val="標楷體"/>
      <family val="4"/>
    </font>
    <font>
      <sz val="9"/>
      <name val="細明體"/>
      <family val="3"/>
    </font>
    <font>
      <sz val="8"/>
      <name val="標楷體"/>
      <family val="4"/>
    </font>
    <font>
      <sz val="8"/>
      <name val="細明體"/>
      <family val="3"/>
    </font>
    <font>
      <sz val="16"/>
      <name val="標楷體"/>
      <family val="4"/>
    </font>
    <font>
      <sz val="8"/>
      <name val="新細明體"/>
      <family val="1"/>
    </font>
    <font>
      <b/>
      <sz val="12"/>
      <name val="標楷體"/>
      <family val="4"/>
    </font>
    <font>
      <b/>
      <u val="single"/>
      <sz val="12"/>
      <name val="Times New Roman"/>
      <family val="1"/>
    </font>
    <font>
      <sz val="12"/>
      <color indexed="12"/>
      <name val="標楷體"/>
      <family val="4"/>
    </font>
    <font>
      <b/>
      <sz val="12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6" fillId="22" borderId="0" applyNumberFormat="0" applyBorder="0" applyAlignment="0" applyProtection="0"/>
    <xf numFmtId="0" fontId="47" fillId="0" borderId="1" applyNumberFormat="0" applyFill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5" borderId="2" applyNumberFormat="0" applyAlignment="0" applyProtection="0"/>
    <xf numFmtId="0" fontId="28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8" borderId="6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56" fillId="35" borderId="2" applyNumberFormat="0" applyAlignment="0" applyProtection="0"/>
    <xf numFmtId="0" fontId="57" fillId="25" borderId="12" applyNumberFormat="0" applyAlignment="0" applyProtection="0"/>
    <xf numFmtId="0" fontId="58" fillId="36" borderId="13" applyNumberFormat="0" applyAlignment="0" applyProtection="0"/>
    <xf numFmtId="0" fontId="31" fillId="37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3" fillId="0" borderId="14" xfId="37" applyFont="1" applyFill="1" applyBorder="1" applyAlignment="1">
      <alignment horizontal="center" vertical="center"/>
      <protection/>
    </xf>
    <xf numFmtId="0" fontId="6" fillId="0" borderId="0" xfId="37" applyFont="1" applyFill="1" applyBorder="1" applyAlignment="1">
      <alignment horizontal="center" vertical="center" wrapText="1"/>
      <protection/>
    </xf>
    <xf numFmtId="0" fontId="2" fillId="0" borderId="0" xfId="37" applyFont="1" applyFill="1" applyAlignment="1">
      <alignment vertical="center"/>
      <protection/>
    </xf>
    <xf numFmtId="0" fontId="12" fillId="0" borderId="15" xfId="37" applyFont="1" applyFill="1" applyBorder="1" applyAlignment="1">
      <alignment horizontal="centerContinuous" vertical="center" wrapText="1"/>
      <protection/>
    </xf>
    <xf numFmtId="0" fontId="3" fillId="0" borderId="16" xfId="37" applyFont="1" applyFill="1" applyBorder="1" applyAlignment="1">
      <alignment horizontal="center" vertical="center"/>
      <protection/>
    </xf>
    <xf numFmtId="0" fontId="3" fillId="0" borderId="17" xfId="37" applyFont="1" applyFill="1" applyBorder="1" applyAlignment="1">
      <alignment horizontal="centerContinuous" vertical="center" wrapText="1"/>
      <protection/>
    </xf>
    <xf numFmtId="0" fontId="3" fillId="0" borderId="18" xfId="37" applyFont="1" applyFill="1" applyBorder="1" applyAlignment="1">
      <alignment horizontal="centerContinuous" vertical="center" wrapText="1"/>
      <protection/>
    </xf>
    <xf numFmtId="0" fontId="12" fillId="0" borderId="19" xfId="37" applyFont="1" applyFill="1" applyBorder="1" applyAlignment="1">
      <alignment horizontal="centerContinuous" vertical="center" wrapText="1"/>
      <protection/>
    </xf>
    <xf numFmtId="0" fontId="3" fillId="0" borderId="20" xfId="37" applyFont="1" applyFill="1" applyBorder="1" applyAlignment="1">
      <alignment horizontal="centerContinuous" vertical="center" wrapText="1"/>
      <protection/>
    </xf>
    <xf numFmtId="0" fontId="12" fillId="0" borderId="21" xfId="37" applyFont="1" applyFill="1" applyBorder="1" applyAlignment="1">
      <alignment horizontal="centerContinuous" vertical="center" wrapText="1"/>
      <protection/>
    </xf>
    <xf numFmtId="0" fontId="3" fillId="0" borderId="22" xfId="37" applyFont="1" applyFill="1" applyBorder="1" applyAlignment="1">
      <alignment horizontal="centerContinuous" vertical="center" wrapText="1"/>
      <protection/>
    </xf>
    <xf numFmtId="0" fontId="3" fillId="0" borderId="23" xfId="37" applyFont="1" applyFill="1" applyBorder="1" applyAlignment="1">
      <alignment horizontal="center" vertical="center" wrapText="1"/>
      <protection/>
    </xf>
    <xf numFmtId="0" fontId="3" fillId="0" borderId="24" xfId="37" applyFont="1" applyFill="1" applyBorder="1" applyAlignment="1">
      <alignment horizontal="center" vertical="center" wrapText="1"/>
      <protection/>
    </xf>
    <xf numFmtId="0" fontId="3" fillId="0" borderId="25" xfId="37" applyFont="1" applyFill="1" applyBorder="1" applyAlignment="1">
      <alignment horizontal="center" vertical="center" wrapText="1"/>
      <protection/>
    </xf>
    <xf numFmtId="0" fontId="13" fillId="0" borderId="26" xfId="37" applyFont="1" applyFill="1" applyBorder="1" applyAlignment="1">
      <alignment vertical="center" textRotation="255"/>
      <protection/>
    </xf>
    <xf numFmtId="0" fontId="13" fillId="0" borderId="27" xfId="37" applyFont="1" applyFill="1" applyBorder="1" applyAlignment="1">
      <alignment vertical="center" textRotation="255"/>
      <protection/>
    </xf>
    <xf numFmtId="0" fontId="13" fillId="0" borderId="28" xfId="37" applyFont="1" applyFill="1" applyBorder="1" applyAlignment="1">
      <alignment vertical="center" textRotation="255"/>
      <protection/>
    </xf>
    <xf numFmtId="0" fontId="12" fillId="0" borderId="26" xfId="37" applyFont="1" applyFill="1" applyBorder="1" applyAlignment="1">
      <alignment horizontal="left" vertical="center" wrapText="1"/>
      <protection/>
    </xf>
    <xf numFmtId="0" fontId="3" fillId="0" borderId="27" xfId="37" applyFont="1" applyFill="1" applyBorder="1" applyAlignment="1">
      <alignment horizontal="center" vertical="center" wrapText="1"/>
      <protection/>
    </xf>
    <xf numFmtId="0" fontId="3" fillId="0" borderId="21" xfId="37" applyFont="1" applyFill="1" applyBorder="1" applyAlignment="1">
      <alignment horizontal="center" vertical="center" wrapText="1"/>
      <protection/>
    </xf>
    <xf numFmtId="0" fontId="3" fillId="0" borderId="26" xfId="37" applyFont="1" applyFill="1" applyBorder="1" applyAlignment="1">
      <alignment horizontal="center" vertical="center" wrapText="1"/>
      <protection/>
    </xf>
    <xf numFmtId="0" fontId="3" fillId="0" borderId="28" xfId="37" applyFont="1" applyFill="1" applyBorder="1" applyAlignment="1">
      <alignment horizontal="center" vertical="center" wrapText="1"/>
      <protection/>
    </xf>
    <xf numFmtId="0" fontId="2" fillId="0" borderId="22" xfId="37" applyFont="1" applyFill="1" applyBorder="1" applyAlignment="1">
      <alignment horizontal="left" vertical="center" wrapText="1"/>
      <protection/>
    </xf>
    <xf numFmtId="0" fontId="3" fillId="0" borderId="27" xfId="37" applyFont="1" applyFill="1" applyBorder="1" applyAlignment="1">
      <alignment horizontal="center" vertical="center"/>
      <protection/>
    </xf>
    <xf numFmtId="0" fontId="3" fillId="0" borderId="21" xfId="37" applyFont="1" applyFill="1" applyBorder="1" applyAlignment="1">
      <alignment horizontal="center" vertical="center"/>
      <protection/>
    </xf>
    <xf numFmtId="0" fontId="3" fillId="0" borderId="26" xfId="37" applyFont="1" applyFill="1" applyBorder="1" applyAlignment="1">
      <alignment horizontal="center" vertical="center"/>
      <protection/>
    </xf>
    <xf numFmtId="0" fontId="3" fillId="0" borderId="28" xfId="37" applyFont="1" applyFill="1" applyBorder="1" applyAlignment="1">
      <alignment horizontal="center" vertical="center"/>
      <protection/>
    </xf>
    <xf numFmtId="0" fontId="14" fillId="0" borderId="22" xfId="37" applyFont="1" applyFill="1" applyBorder="1" applyAlignment="1">
      <alignment horizontal="left" vertical="center" wrapText="1"/>
      <protection/>
    </xf>
    <xf numFmtId="0" fontId="12" fillId="38" borderId="26" xfId="37" applyFont="1" applyFill="1" applyBorder="1" applyAlignment="1">
      <alignment horizontal="left" vertical="center" wrapText="1"/>
      <protection/>
    </xf>
    <xf numFmtId="0" fontId="3" fillId="38" borderId="27" xfId="37" applyFont="1" applyFill="1" applyBorder="1" applyAlignment="1">
      <alignment horizontal="center" vertical="center" wrapText="1"/>
      <protection/>
    </xf>
    <xf numFmtId="0" fontId="3" fillId="38" borderId="21" xfId="37" applyFont="1" applyFill="1" applyBorder="1" applyAlignment="1">
      <alignment horizontal="center" vertical="center" wrapText="1"/>
      <protection/>
    </xf>
    <xf numFmtId="0" fontId="3" fillId="38" borderId="26" xfId="37" applyFont="1" applyFill="1" applyBorder="1" applyAlignment="1">
      <alignment horizontal="center" vertical="center" wrapText="1"/>
      <protection/>
    </xf>
    <xf numFmtId="0" fontId="3" fillId="38" borderId="28" xfId="37" applyFont="1" applyFill="1" applyBorder="1" applyAlignment="1">
      <alignment horizontal="center" vertical="center" wrapText="1"/>
      <protection/>
    </xf>
    <xf numFmtId="0" fontId="3" fillId="38" borderId="20" xfId="37" applyFont="1" applyFill="1" applyBorder="1" applyAlignment="1">
      <alignment horizontal="center" vertical="center" wrapText="1"/>
      <protection/>
    </xf>
    <xf numFmtId="0" fontId="2" fillId="38" borderId="22" xfId="37" applyFont="1" applyFill="1" applyBorder="1" applyAlignment="1">
      <alignment horizontal="left" vertical="center" wrapText="1"/>
      <protection/>
    </xf>
    <xf numFmtId="0" fontId="2" fillId="38" borderId="0" xfId="37" applyFont="1" applyFill="1" applyAlignment="1">
      <alignment vertical="center"/>
      <protection/>
    </xf>
    <xf numFmtId="0" fontId="14" fillId="0" borderId="29" xfId="37" applyFont="1" applyFill="1" applyBorder="1" applyAlignment="1">
      <alignment horizontal="left" vertical="center" wrapText="1"/>
      <protection/>
    </xf>
    <xf numFmtId="0" fontId="12" fillId="0" borderId="23" xfId="37" applyFont="1" applyFill="1" applyBorder="1" applyAlignment="1">
      <alignment horizontal="left" vertical="center" wrapText="1"/>
      <protection/>
    </xf>
    <xf numFmtId="0" fontId="3" fillId="0" borderId="30" xfId="37" applyFont="1" applyFill="1" applyBorder="1" applyAlignment="1">
      <alignment horizontal="center" vertical="center" wrapText="1"/>
      <protection/>
    </xf>
    <xf numFmtId="0" fontId="3" fillId="0" borderId="20" xfId="37" applyFont="1" applyFill="1" applyBorder="1" applyAlignment="1">
      <alignment horizontal="center" vertical="center"/>
      <protection/>
    </xf>
    <xf numFmtId="0" fontId="2" fillId="38" borderId="31" xfId="37" applyFont="1" applyFill="1" applyBorder="1" applyAlignment="1">
      <alignment horizontal="center" vertical="center" textRotation="255"/>
      <protection/>
    </xf>
    <xf numFmtId="0" fontId="12" fillId="0" borderId="26" xfId="37" applyFont="1" applyFill="1" applyBorder="1" applyAlignment="1">
      <alignment vertical="center" wrapText="1"/>
      <protection/>
    </xf>
    <xf numFmtId="0" fontId="12" fillId="38" borderId="32" xfId="37" applyFont="1" applyFill="1" applyBorder="1" applyAlignment="1">
      <alignment horizontal="left" vertical="center" wrapText="1"/>
      <protection/>
    </xf>
    <xf numFmtId="0" fontId="3" fillId="38" borderId="33" xfId="37" applyFont="1" applyFill="1" applyBorder="1" applyAlignment="1">
      <alignment horizontal="center" vertical="center" wrapText="1"/>
      <protection/>
    </xf>
    <xf numFmtId="0" fontId="3" fillId="38" borderId="34" xfId="37" applyFont="1" applyFill="1" applyBorder="1" applyAlignment="1">
      <alignment horizontal="center" vertical="center" wrapText="1"/>
      <protection/>
    </xf>
    <xf numFmtId="0" fontId="3" fillId="38" borderId="32" xfId="37" applyFont="1" applyFill="1" applyBorder="1" applyAlignment="1">
      <alignment horizontal="center" vertical="center" wrapText="1"/>
      <protection/>
    </xf>
    <xf numFmtId="0" fontId="3" fillId="38" borderId="35" xfId="37" applyFont="1" applyFill="1" applyBorder="1" applyAlignment="1">
      <alignment horizontal="center" vertical="center" wrapText="1"/>
      <protection/>
    </xf>
    <xf numFmtId="0" fontId="2" fillId="38" borderId="36" xfId="37" applyFont="1" applyFill="1" applyBorder="1" applyAlignment="1">
      <alignment horizontal="left" vertical="center" wrapText="1"/>
      <protection/>
    </xf>
    <xf numFmtId="0" fontId="12" fillId="0" borderId="37" xfId="37" applyFont="1" applyFill="1" applyBorder="1" applyAlignment="1">
      <alignment horizontal="left" vertical="center" wrapText="1"/>
      <protection/>
    </xf>
    <xf numFmtId="0" fontId="3" fillId="0" borderId="38" xfId="37" applyFont="1" applyFill="1" applyBorder="1" applyAlignment="1">
      <alignment horizontal="center" vertical="center"/>
      <protection/>
    </xf>
    <xf numFmtId="0" fontId="3" fillId="0" borderId="39" xfId="37" applyFont="1" applyFill="1" applyBorder="1" applyAlignment="1">
      <alignment horizontal="center" vertical="center"/>
      <protection/>
    </xf>
    <xf numFmtId="0" fontId="3" fillId="0" borderId="40" xfId="37" applyFont="1" applyFill="1" applyBorder="1" applyAlignment="1">
      <alignment horizontal="center" vertical="center"/>
      <protection/>
    </xf>
    <xf numFmtId="0" fontId="3" fillId="0" borderId="37" xfId="37" applyFont="1" applyFill="1" applyBorder="1" applyAlignment="1">
      <alignment horizontal="center" vertical="center"/>
      <protection/>
    </xf>
    <xf numFmtId="0" fontId="3" fillId="0" borderId="41" xfId="37" applyFont="1" applyFill="1" applyBorder="1" applyAlignment="1">
      <alignment horizontal="center" vertical="center"/>
      <protection/>
    </xf>
    <xf numFmtId="0" fontId="3" fillId="0" borderId="32" xfId="37" applyFont="1" applyFill="1" applyBorder="1" applyAlignment="1">
      <alignment horizontal="center" vertical="center"/>
      <protection/>
    </xf>
    <xf numFmtId="0" fontId="3" fillId="0" borderId="33" xfId="37" applyFont="1" applyFill="1" applyBorder="1" applyAlignment="1">
      <alignment horizontal="center" vertical="center"/>
      <protection/>
    </xf>
    <xf numFmtId="0" fontId="3" fillId="0" borderId="35" xfId="37" applyFont="1" applyFill="1" applyBorder="1" applyAlignment="1">
      <alignment horizontal="center" vertical="center"/>
      <protection/>
    </xf>
    <xf numFmtId="0" fontId="3" fillId="0" borderId="42" xfId="37" applyFont="1" applyFill="1" applyBorder="1" applyAlignment="1">
      <alignment horizontal="center" vertical="center"/>
      <protection/>
    </xf>
    <xf numFmtId="0" fontId="3" fillId="0" borderId="34" xfId="37" applyFont="1" applyFill="1" applyBorder="1" applyAlignment="1">
      <alignment horizontal="center" vertical="center"/>
      <protection/>
    </xf>
    <xf numFmtId="0" fontId="12" fillId="0" borderId="43" xfId="37" applyFont="1" applyFill="1" applyBorder="1" applyAlignment="1">
      <alignment horizontal="left" vertical="center" wrapText="1"/>
      <protection/>
    </xf>
    <xf numFmtId="0" fontId="3" fillId="0" borderId="44" xfId="37" applyFont="1" applyFill="1" applyBorder="1" applyAlignment="1">
      <alignment horizontal="center" vertical="center"/>
      <protection/>
    </xf>
    <xf numFmtId="0" fontId="3" fillId="0" borderId="43" xfId="37" applyFont="1" applyFill="1" applyBorder="1" applyAlignment="1">
      <alignment horizontal="center" vertical="center"/>
      <protection/>
    </xf>
    <xf numFmtId="0" fontId="3" fillId="0" borderId="45" xfId="37" applyFont="1" applyFill="1" applyBorder="1" applyAlignment="1">
      <alignment horizontal="center" vertical="center"/>
      <protection/>
    </xf>
    <xf numFmtId="0" fontId="3" fillId="0" borderId="24" xfId="37" applyFont="1" applyFill="1" applyBorder="1" applyAlignment="1">
      <alignment horizontal="center" vertical="center"/>
      <protection/>
    </xf>
    <xf numFmtId="0" fontId="3" fillId="0" borderId="25" xfId="37" applyFont="1" applyFill="1" applyBorder="1" applyAlignment="1">
      <alignment horizontal="center" vertical="center"/>
      <protection/>
    </xf>
    <xf numFmtId="0" fontId="3" fillId="0" borderId="23" xfId="37" applyFont="1" applyFill="1" applyBorder="1" applyAlignment="1">
      <alignment horizontal="center" vertical="center"/>
      <protection/>
    </xf>
    <xf numFmtId="0" fontId="3" fillId="0" borderId="30" xfId="37" applyFont="1" applyFill="1" applyBorder="1" applyAlignment="1">
      <alignment horizontal="center" vertical="center"/>
      <protection/>
    </xf>
    <xf numFmtId="0" fontId="12" fillId="0" borderId="46" xfId="37" applyFont="1" applyFill="1" applyBorder="1" applyAlignment="1">
      <alignment horizontal="left" vertical="center" wrapText="1"/>
      <protection/>
    </xf>
    <xf numFmtId="0" fontId="3" fillId="0" borderId="37" xfId="37" applyFont="1" applyFill="1" applyBorder="1" applyAlignment="1">
      <alignment horizontal="center" vertical="center" wrapText="1"/>
      <protection/>
    </xf>
    <xf numFmtId="0" fontId="3" fillId="0" borderId="40" xfId="37" applyFont="1" applyFill="1" applyBorder="1" applyAlignment="1">
      <alignment horizontal="center" vertical="center" wrapText="1"/>
      <protection/>
    </xf>
    <xf numFmtId="0" fontId="3" fillId="0" borderId="41" xfId="37" applyFont="1" applyFill="1" applyBorder="1" applyAlignment="1">
      <alignment horizontal="center" vertical="center" wrapText="1"/>
      <protection/>
    </xf>
    <xf numFmtId="0" fontId="3" fillId="0" borderId="47" xfId="37" applyFont="1" applyFill="1" applyBorder="1" applyAlignment="1">
      <alignment horizontal="center" vertical="center"/>
      <protection/>
    </xf>
    <xf numFmtId="0" fontId="3" fillId="0" borderId="48" xfId="37" applyFont="1" applyFill="1" applyBorder="1" applyAlignment="1">
      <alignment horizontal="center" vertical="center"/>
      <protection/>
    </xf>
    <xf numFmtId="0" fontId="3" fillId="0" borderId="43" xfId="37" applyFont="1" applyFill="1" applyBorder="1" applyAlignment="1">
      <alignment horizontal="center" vertical="center" wrapText="1"/>
      <protection/>
    </xf>
    <xf numFmtId="0" fontId="3" fillId="0" borderId="44" xfId="37" applyFont="1" applyFill="1" applyBorder="1" applyAlignment="1">
      <alignment horizontal="center" vertical="center" wrapText="1"/>
      <protection/>
    </xf>
    <xf numFmtId="0" fontId="3" fillId="0" borderId="45" xfId="37" applyFont="1" applyFill="1" applyBorder="1" applyAlignment="1">
      <alignment horizontal="center" vertical="center" wrapText="1"/>
      <protection/>
    </xf>
    <xf numFmtId="0" fontId="3" fillId="0" borderId="20" xfId="37" applyFont="1" applyFill="1" applyBorder="1" applyAlignment="1">
      <alignment horizontal="center" vertical="center" wrapText="1"/>
      <protection/>
    </xf>
    <xf numFmtId="0" fontId="12" fillId="0" borderId="23" xfId="37" applyFont="1" applyFill="1" applyBorder="1" applyAlignment="1">
      <alignment vertical="center" wrapText="1"/>
      <protection/>
    </xf>
    <xf numFmtId="0" fontId="12" fillId="0" borderId="43" xfId="37" applyFont="1" applyFill="1" applyBorder="1" applyAlignment="1">
      <alignment vertical="center" wrapText="1"/>
      <protection/>
    </xf>
    <xf numFmtId="0" fontId="12" fillId="0" borderId="32" xfId="37" applyFont="1" applyFill="1" applyBorder="1" applyAlignment="1">
      <alignment vertical="center" wrapText="1"/>
      <protection/>
    </xf>
    <xf numFmtId="0" fontId="12" fillId="0" borderId="37" xfId="37" applyFont="1" applyFill="1" applyBorder="1" applyAlignment="1">
      <alignment vertical="center" wrapText="1"/>
      <protection/>
    </xf>
    <xf numFmtId="0" fontId="3" fillId="0" borderId="49" xfId="37" applyFont="1" applyFill="1" applyBorder="1" applyAlignment="1">
      <alignment horizontal="center" vertical="center"/>
      <protection/>
    </xf>
    <xf numFmtId="0" fontId="12" fillId="0" borderId="23" xfId="36" applyFont="1" applyFill="1" applyBorder="1" applyAlignment="1">
      <alignment horizontal="left" vertical="center" wrapText="1"/>
      <protection/>
    </xf>
    <xf numFmtId="0" fontId="3" fillId="0" borderId="46" xfId="37" applyFont="1" applyFill="1" applyBorder="1" applyAlignment="1">
      <alignment horizontal="center" vertical="center"/>
      <protection/>
    </xf>
    <xf numFmtId="0" fontId="3" fillId="0" borderId="50" xfId="37" applyFont="1" applyFill="1" applyBorder="1" applyAlignment="1">
      <alignment horizontal="center" vertical="center"/>
      <protection/>
    </xf>
    <xf numFmtId="0" fontId="12" fillId="0" borderId="26" xfId="36" applyFont="1" applyFill="1" applyBorder="1" applyAlignment="1">
      <alignment horizontal="left" vertical="center" wrapText="1"/>
      <protection/>
    </xf>
    <xf numFmtId="0" fontId="3" fillId="0" borderId="51" xfId="37" applyFont="1" applyFill="1" applyBorder="1" applyAlignment="1">
      <alignment horizontal="center" vertical="center"/>
      <protection/>
    </xf>
    <xf numFmtId="0" fontId="12" fillId="38" borderId="23" xfId="37" applyFont="1" applyFill="1" applyBorder="1" applyAlignment="1">
      <alignment horizontal="left" vertical="center" wrapText="1"/>
      <protection/>
    </xf>
    <xf numFmtId="0" fontId="3" fillId="38" borderId="24" xfId="37" applyFont="1" applyFill="1" applyBorder="1" applyAlignment="1">
      <alignment horizontal="center" vertical="center" wrapText="1"/>
      <protection/>
    </xf>
    <xf numFmtId="0" fontId="3" fillId="38" borderId="25" xfId="37" applyFont="1" applyFill="1" applyBorder="1" applyAlignment="1">
      <alignment horizontal="center" vertical="center" wrapText="1"/>
      <protection/>
    </xf>
    <xf numFmtId="0" fontId="3" fillId="38" borderId="23" xfId="37" applyFont="1" applyFill="1" applyBorder="1" applyAlignment="1">
      <alignment horizontal="center" vertical="center" wrapText="1"/>
      <protection/>
    </xf>
    <xf numFmtId="0" fontId="3" fillId="38" borderId="30" xfId="37" applyFont="1" applyFill="1" applyBorder="1" applyAlignment="1">
      <alignment horizontal="center" vertical="center" wrapText="1"/>
      <protection/>
    </xf>
    <xf numFmtId="0" fontId="3" fillId="38" borderId="51" xfId="37" applyFont="1" applyFill="1" applyBorder="1" applyAlignment="1">
      <alignment horizontal="center" vertical="center" wrapText="1"/>
      <protection/>
    </xf>
    <xf numFmtId="0" fontId="2" fillId="38" borderId="29" xfId="37" applyFont="1" applyFill="1" applyBorder="1" applyAlignment="1">
      <alignment horizontal="left" vertical="center" wrapText="1"/>
      <protection/>
    </xf>
    <xf numFmtId="0" fontId="2" fillId="38" borderId="52" xfId="37" applyFont="1" applyFill="1" applyBorder="1" applyAlignment="1">
      <alignment horizontal="center" vertical="center" textRotation="255"/>
      <protection/>
    </xf>
    <xf numFmtId="0" fontId="3" fillId="38" borderId="33" xfId="37" applyFont="1" applyFill="1" applyBorder="1" applyAlignment="1">
      <alignment horizontal="center" vertical="center"/>
      <protection/>
    </xf>
    <xf numFmtId="0" fontId="3" fillId="38" borderId="34" xfId="37" applyFont="1" applyFill="1" applyBorder="1" applyAlignment="1">
      <alignment horizontal="center" vertical="center"/>
      <protection/>
    </xf>
    <xf numFmtId="0" fontId="3" fillId="38" borderId="43" xfId="37" applyFont="1" applyFill="1" applyBorder="1" applyAlignment="1">
      <alignment horizontal="center" vertical="center"/>
      <protection/>
    </xf>
    <xf numFmtId="0" fontId="3" fillId="38" borderId="44" xfId="37" applyFont="1" applyFill="1" applyBorder="1" applyAlignment="1">
      <alignment horizontal="center" vertical="center"/>
      <protection/>
    </xf>
    <xf numFmtId="0" fontId="3" fillId="38" borderId="45" xfId="37" applyFont="1" applyFill="1" applyBorder="1" applyAlignment="1">
      <alignment horizontal="center" vertical="center"/>
      <protection/>
    </xf>
    <xf numFmtId="0" fontId="3" fillId="38" borderId="14" xfId="37" applyFont="1" applyFill="1" applyBorder="1" applyAlignment="1">
      <alignment horizontal="center" vertical="center"/>
      <protection/>
    </xf>
    <xf numFmtId="0" fontId="3" fillId="38" borderId="16" xfId="37" applyFont="1" applyFill="1" applyBorder="1" applyAlignment="1">
      <alignment horizontal="center" vertical="center"/>
      <protection/>
    </xf>
    <xf numFmtId="0" fontId="3" fillId="38" borderId="53" xfId="37" applyFont="1" applyFill="1" applyBorder="1" applyAlignment="1">
      <alignment horizontal="center" vertical="center"/>
      <protection/>
    </xf>
    <xf numFmtId="0" fontId="3" fillId="38" borderId="54" xfId="37" applyFont="1" applyFill="1" applyBorder="1" applyAlignment="1">
      <alignment horizontal="center" vertical="center"/>
      <protection/>
    </xf>
    <xf numFmtId="0" fontId="3" fillId="38" borderId="55" xfId="37" applyFont="1" applyFill="1" applyBorder="1" applyAlignment="1">
      <alignment horizontal="center" vertical="center"/>
      <protection/>
    </xf>
    <xf numFmtId="0" fontId="2" fillId="38" borderId="56" xfId="37" applyFont="1" applyFill="1" applyBorder="1" applyAlignment="1">
      <alignment horizontal="left" vertical="center" wrapText="1"/>
      <protection/>
    </xf>
    <xf numFmtId="0" fontId="2" fillId="0" borderId="49" xfId="37" applyFont="1" applyFill="1" applyBorder="1" applyAlignment="1">
      <alignment vertical="center"/>
      <protection/>
    </xf>
    <xf numFmtId="0" fontId="2" fillId="0" borderId="41" xfId="37" applyFont="1" applyFill="1" applyBorder="1" applyAlignment="1">
      <alignment horizontal="left" vertical="center" wrapText="1"/>
      <protection/>
    </xf>
    <xf numFmtId="0" fontId="2" fillId="0" borderId="52" xfId="37" applyFont="1" applyFill="1" applyBorder="1" applyAlignment="1">
      <alignment vertical="center"/>
      <protection/>
    </xf>
    <xf numFmtId="0" fontId="2" fillId="0" borderId="45" xfId="37" applyFont="1" applyFill="1" applyBorder="1" applyAlignment="1">
      <alignment horizontal="left" vertical="center" wrapText="1"/>
      <protection/>
    </xf>
    <xf numFmtId="0" fontId="3" fillId="0" borderId="0" xfId="37" applyFont="1" applyFill="1" applyAlignment="1">
      <alignment horizontal="left" vertical="center" wrapText="1"/>
      <protection/>
    </xf>
    <xf numFmtId="0" fontId="3" fillId="0" borderId="0" xfId="37" applyFont="1" applyFill="1" applyAlignment="1">
      <alignment horizontal="center" vertical="center"/>
      <protection/>
    </xf>
    <xf numFmtId="0" fontId="3" fillId="0" borderId="0" xfId="37" applyFont="1" applyFill="1" applyAlignment="1">
      <alignment vertical="center"/>
      <protection/>
    </xf>
    <xf numFmtId="0" fontId="2" fillId="0" borderId="0" xfId="37" applyFont="1" applyFill="1" applyAlignment="1">
      <alignment horizontal="left" vertical="center" wrapText="1"/>
      <protection/>
    </xf>
    <xf numFmtId="0" fontId="2" fillId="0" borderId="0" xfId="37" applyFont="1" applyFill="1" applyBorder="1" applyAlignment="1">
      <alignment vertical="center" textRotation="255"/>
      <protection/>
    </xf>
    <xf numFmtId="0" fontId="2" fillId="0" borderId="0" xfId="37" applyFont="1" applyFill="1" applyAlignment="1">
      <alignment vertical="center" textRotation="255"/>
      <protection/>
    </xf>
    <xf numFmtId="0" fontId="2" fillId="0" borderId="0" xfId="37" applyFont="1" applyFill="1" applyBorder="1" applyAlignment="1">
      <alignment horizontal="center" vertical="center" textRotation="255"/>
      <protection/>
    </xf>
    <xf numFmtId="0" fontId="2" fillId="0" borderId="0" xfId="37" applyFont="1" applyFill="1" applyBorder="1" applyAlignment="1">
      <alignment horizontal="left" vertical="center" textRotation="255" wrapText="1"/>
      <protection/>
    </xf>
    <xf numFmtId="0" fontId="2" fillId="0" borderId="0" xfId="37" applyFont="1" applyAlignment="1">
      <alignment vertical="center"/>
      <protection/>
    </xf>
    <xf numFmtId="0" fontId="12" fillId="0" borderId="57" xfId="37" applyFont="1" applyBorder="1" applyAlignment="1">
      <alignment horizontal="left" vertical="center" wrapText="1"/>
      <protection/>
    </xf>
    <xf numFmtId="0" fontId="3" fillId="0" borderId="58" xfId="37" applyFont="1" applyBorder="1" applyAlignment="1">
      <alignment horizontal="center" vertical="center"/>
      <protection/>
    </xf>
    <xf numFmtId="0" fontId="3" fillId="0" borderId="59" xfId="37" applyFont="1" applyBorder="1" applyAlignment="1">
      <alignment horizontal="center" vertical="center"/>
      <protection/>
    </xf>
    <xf numFmtId="0" fontId="3" fillId="26" borderId="57" xfId="37" applyFont="1" applyFill="1" applyBorder="1" applyAlignment="1">
      <alignment horizontal="center" vertical="center"/>
      <protection/>
    </xf>
    <xf numFmtId="0" fontId="3" fillId="26" borderId="58" xfId="37" applyFont="1" applyFill="1" applyBorder="1" applyAlignment="1">
      <alignment horizontal="center" vertical="center"/>
      <protection/>
    </xf>
    <xf numFmtId="0" fontId="3" fillId="26" borderId="60" xfId="37" applyFont="1" applyFill="1" applyBorder="1" applyAlignment="1">
      <alignment horizontal="center" vertical="center"/>
      <protection/>
    </xf>
    <xf numFmtId="0" fontId="3" fillId="26" borderId="61" xfId="37" applyFont="1" applyFill="1" applyBorder="1" applyAlignment="1">
      <alignment horizontal="center" vertical="center"/>
      <protection/>
    </xf>
    <xf numFmtId="0" fontId="3" fillId="26" borderId="59" xfId="37" applyFont="1" applyFill="1" applyBorder="1" applyAlignment="1">
      <alignment horizontal="center" vertical="center"/>
      <protection/>
    </xf>
    <xf numFmtId="0" fontId="5" fillId="0" borderId="62" xfId="37" applyFont="1" applyBorder="1" applyAlignment="1">
      <alignment horizontal="center" vertical="center" wrapText="1"/>
      <protection/>
    </xf>
    <xf numFmtId="0" fontId="2" fillId="0" borderId="26" xfId="35" applyFont="1" applyFill="1" applyBorder="1" applyAlignment="1">
      <alignment horizontal="center" vertical="center" wrapText="1"/>
      <protection/>
    </xf>
    <xf numFmtId="0" fontId="2" fillId="0" borderId="27" xfId="35" applyFont="1" applyFill="1" applyBorder="1" applyAlignment="1">
      <alignment horizontal="center" vertical="center" wrapText="1"/>
      <protection/>
    </xf>
    <xf numFmtId="0" fontId="4" fillId="0" borderId="22" xfId="37" applyFont="1" applyFill="1" applyBorder="1" applyAlignment="1">
      <alignment horizontal="center" vertical="center" wrapText="1"/>
      <protection/>
    </xf>
    <xf numFmtId="0" fontId="3" fillId="0" borderId="54" xfId="37" applyFont="1" applyFill="1" applyBorder="1" applyAlignment="1">
      <alignment horizontal="center" vertical="center"/>
      <protection/>
    </xf>
    <xf numFmtId="0" fontId="3" fillId="0" borderId="63" xfId="37" applyFont="1" applyFill="1" applyBorder="1" applyAlignment="1">
      <alignment horizontal="center" vertical="center"/>
      <protection/>
    </xf>
    <xf numFmtId="0" fontId="14" fillId="0" borderId="64" xfId="37" applyFont="1" applyFill="1" applyBorder="1" applyAlignment="1">
      <alignment horizontal="center" vertical="center" wrapText="1"/>
      <protection/>
    </xf>
    <xf numFmtId="0" fontId="2" fillId="0" borderId="37" xfId="35" applyFont="1" applyFill="1" applyBorder="1" applyAlignment="1">
      <alignment horizontal="center" vertical="center" wrapText="1"/>
      <protection/>
    </xf>
    <xf numFmtId="0" fontId="2" fillId="0" borderId="40" xfId="35" applyFont="1" applyFill="1" applyBorder="1" applyAlignment="1">
      <alignment horizontal="center" vertical="center" wrapText="1"/>
      <protection/>
    </xf>
    <xf numFmtId="0" fontId="11" fillId="0" borderId="0" xfId="37" applyFont="1" applyFill="1" applyAlignment="1">
      <alignment vertical="center"/>
      <protection/>
    </xf>
    <xf numFmtId="0" fontId="12" fillId="0" borderId="65" xfId="37" applyFont="1" applyFill="1" applyBorder="1" applyAlignment="1">
      <alignment horizontal="left" vertical="center" wrapText="1"/>
      <protection/>
    </xf>
    <xf numFmtId="0" fontId="12" fillId="0" borderId="65" xfId="37" applyFont="1" applyFill="1" applyBorder="1" applyAlignment="1">
      <alignment vertical="center" wrapText="1"/>
      <protection/>
    </xf>
    <xf numFmtId="0" fontId="2" fillId="0" borderId="20" xfId="37" applyFont="1" applyFill="1" applyBorder="1" applyAlignment="1">
      <alignment horizontal="center" vertical="center" wrapText="1"/>
      <protection/>
    </xf>
    <xf numFmtId="0" fontId="2" fillId="0" borderId="20" xfId="35" applyFont="1" applyFill="1" applyBorder="1" applyAlignment="1">
      <alignment horizontal="center" vertical="center" wrapText="1"/>
      <protection/>
    </xf>
    <xf numFmtId="0" fontId="17" fillId="0" borderId="66" xfId="35" applyFont="1" applyFill="1" applyBorder="1" applyAlignment="1">
      <alignment horizontal="center" vertical="center" wrapText="1"/>
      <protection/>
    </xf>
    <xf numFmtId="0" fontId="12" fillId="39" borderId="49" xfId="37" applyFont="1" applyFill="1" applyBorder="1" applyAlignment="1">
      <alignment horizontal="left" vertical="center" wrapText="1"/>
      <protection/>
    </xf>
    <xf numFmtId="0" fontId="2" fillId="0" borderId="0" xfId="37" applyFont="1" applyFill="1" applyBorder="1" applyAlignment="1">
      <alignment vertical="center"/>
      <protection/>
    </xf>
    <xf numFmtId="0" fontId="12" fillId="0" borderId="0" xfId="37" applyFont="1" applyFill="1" applyBorder="1" applyAlignment="1">
      <alignment horizontal="left" vertical="center" wrapText="1"/>
      <protection/>
    </xf>
    <xf numFmtId="0" fontId="3" fillId="0" borderId="0" xfId="37" applyFont="1" applyFill="1" applyBorder="1" applyAlignment="1">
      <alignment horizontal="center" vertical="center"/>
      <protection/>
    </xf>
    <xf numFmtId="0" fontId="2" fillId="0" borderId="0" xfId="37" applyFont="1" applyFill="1" applyBorder="1" applyAlignment="1">
      <alignment horizontal="left" vertical="center" wrapText="1"/>
      <protection/>
    </xf>
    <xf numFmtId="0" fontId="2" fillId="0" borderId="28" xfId="37" applyFont="1" applyFill="1" applyBorder="1" applyAlignment="1">
      <alignment horizontal="center" vertical="center" wrapText="1"/>
      <protection/>
    </xf>
    <xf numFmtId="0" fontId="2" fillId="0" borderId="27" xfId="37" applyFont="1" applyFill="1" applyBorder="1" applyAlignment="1">
      <alignment horizontal="center" vertical="center" wrapText="1"/>
      <protection/>
    </xf>
    <xf numFmtId="0" fontId="2" fillId="0" borderId="40" xfId="37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0" xfId="37" applyFont="1" applyFill="1" applyBorder="1" applyAlignment="1">
      <alignment horizontal="left" vertical="center"/>
      <protection/>
    </xf>
    <xf numFmtId="0" fontId="11" fillId="0" borderId="14" xfId="0" applyFont="1" applyFill="1" applyBorder="1" applyAlignment="1">
      <alignment vertical="center" textRotation="255"/>
    </xf>
    <xf numFmtId="0" fontId="11" fillId="0" borderId="44" xfId="0" applyFont="1" applyFill="1" applyBorder="1" applyAlignment="1">
      <alignment vertical="center" textRotation="255"/>
    </xf>
    <xf numFmtId="0" fontId="11" fillId="0" borderId="16" xfId="0" applyFont="1" applyFill="1" applyBorder="1" applyAlignment="1">
      <alignment vertical="center" textRotation="255"/>
    </xf>
    <xf numFmtId="0" fontId="11" fillId="0" borderId="43" xfId="0" applyFont="1" applyFill="1" applyBorder="1" applyAlignment="1">
      <alignment vertical="center" textRotation="255"/>
    </xf>
    <xf numFmtId="0" fontId="11" fillId="0" borderId="45" xfId="0" applyFont="1" applyFill="1" applyBorder="1" applyAlignment="1">
      <alignment vertical="center" textRotation="255"/>
    </xf>
    <xf numFmtId="0" fontId="11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1" fillId="0" borderId="32" xfId="0" applyFont="1" applyFill="1" applyBorder="1" applyAlignment="1">
      <alignment vertical="center"/>
    </xf>
    <xf numFmtId="0" fontId="3" fillId="0" borderId="33" xfId="37" applyFont="1" applyFill="1" applyBorder="1" applyAlignment="1">
      <alignment horizontal="center" vertical="center" wrapText="1"/>
      <protection/>
    </xf>
    <xf numFmtId="0" fontId="3" fillId="0" borderId="35" xfId="37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3" fillId="0" borderId="58" xfId="37" applyFont="1" applyFill="1" applyBorder="1" applyAlignment="1">
      <alignment horizontal="center" vertical="center" wrapText="1"/>
      <protection/>
    </xf>
    <xf numFmtId="0" fontId="3" fillId="0" borderId="60" xfId="37" applyFont="1" applyFill="1" applyBorder="1" applyAlignment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right" vertical="center"/>
    </xf>
    <xf numFmtId="0" fontId="11" fillId="0" borderId="60" xfId="0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11" fillId="0" borderId="67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/>
    </xf>
    <xf numFmtId="0" fontId="11" fillId="0" borderId="69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5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" fillId="0" borderId="61" xfId="35" applyFont="1" applyFill="1" applyBorder="1" applyAlignment="1">
      <alignment horizontal="center" vertical="center" wrapText="1"/>
      <protection/>
    </xf>
    <xf numFmtId="0" fontId="2" fillId="0" borderId="58" xfId="37" applyFont="1" applyFill="1" applyBorder="1" applyAlignment="1">
      <alignment horizontal="center" vertical="center" wrapText="1"/>
      <protection/>
    </xf>
    <xf numFmtId="0" fontId="2" fillId="0" borderId="58" xfId="35" applyFont="1" applyFill="1" applyBorder="1" applyAlignment="1">
      <alignment horizontal="center" vertical="center" wrapText="1"/>
      <protection/>
    </xf>
    <xf numFmtId="0" fontId="2" fillId="0" borderId="60" xfId="37" applyFont="1" applyFill="1" applyBorder="1" applyAlignment="1">
      <alignment horizontal="center" vertical="center" wrapText="1"/>
      <protection/>
    </xf>
    <xf numFmtId="0" fontId="2" fillId="0" borderId="61" xfId="37" applyFont="1" applyFill="1" applyBorder="1" applyAlignment="1">
      <alignment horizontal="center" vertical="center" wrapText="1"/>
      <protection/>
    </xf>
    <xf numFmtId="0" fontId="11" fillId="0" borderId="62" xfId="37" applyFont="1" applyFill="1" applyBorder="1" applyAlignment="1">
      <alignment horizontal="center" vertical="center" wrapText="1"/>
      <protection/>
    </xf>
    <xf numFmtId="0" fontId="2" fillId="0" borderId="39" xfId="35" applyFont="1" applyFill="1" applyBorder="1" applyAlignment="1">
      <alignment horizontal="center" vertical="center" wrapText="1"/>
      <protection/>
    </xf>
    <xf numFmtId="0" fontId="2" fillId="0" borderId="41" xfId="37" applyFont="1" applyFill="1" applyBorder="1" applyAlignment="1">
      <alignment horizontal="center" vertical="center" wrapText="1"/>
      <protection/>
    </xf>
    <xf numFmtId="0" fontId="2" fillId="0" borderId="39" xfId="37" applyFont="1" applyFill="1" applyBorder="1" applyAlignment="1">
      <alignment horizontal="center" vertical="center" wrapText="1"/>
      <protection/>
    </xf>
    <xf numFmtId="0" fontId="11" fillId="0" borderId="18" xfId="37" applyFont="1" applyFill="1" applyBorder="1" applyAlignment="1">
      <alignment horizontal="center" vertical="center" wrapText="1"/>
      <protection/>
    </xf>
    <xf numFmtId="0" fontId="11" fillId="0" borderId="22" xfId="37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2" fillId="0" borderId="44" xfId="37" applyFont="1" applyFill="1" applyBorder="1" applyAlignment="1">
      <alignment horizontal="center" vertical="center" wrapText="1"/>
      <protection/>
    </xf>
    <xf numFmtId="0" fontId="2" fillId="0" borderId="44" xfId="35" applyFont="1" applyFill="1" applyBorder="1" applyAlignment="1">
      <alignment horizontal="center" vertical="center" wrapText="1"/>
      <protection/>
    </xf>
    <xf numFmtId="0" fontId="2" fillId="0" borderId="45" xfId="37" applyFont="1" applyFill="1" applyBorder="1" applyAlignment="1">
      <alignment horizontal="center" vertical="center" wrapText="1"/>
      <protection/>
    </xf>
    <xf numFmtId="0" fontId="2" fillId="0" borderId="14" xfId="37" applyFont="1" applyFill="1" applyBorder="1" applyAlignment="1">
      <alignment horizontal="center" vertical="center" wrapText="1"/>
      <protection/>
    </xf>
    <xf numFmtId="0" fontId="11" fillId="0" borderId="56" xfId="37" applyFont="1" applyFill="1" applyBorder="1" applyAlignment="1">
      <alignment horizontal="center" vertical="center" wrapText="1"/>
      <protection/>
    </xf>
    <xf numFmtId="0" fontId="18" fillId="0" borderId="22" xfId="37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11" fillId="0" borderId="68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0" xfId="37" applyFont="1" applyFill="1" applyBorder="1" applyAlignment="1">
      <alignment horizontal="center" vertical="center" shrinkToFit="1"/>
      <protection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41" xfId="37" applyFont="1" applyFill="1" applyBorder="1" applyAlignment="1">
      <alignment horizontal="center" vertical="center" shrinkToFit="1"/>
      <protection/>
    </xf>
    <xf numFmtId="0" fontId="11" fillId="0" borderId="37" xfId="37" applyFont="1" applyFill="1" applyBorder="1" applyAlignment="1">
      <alignment horizontal="center" vertical="center" shrinkToFit="1"/>
      <protection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27" xfId="37" applyFont="1" applyFill="1" applyBorder="1" applyAlignment="1">
      <alignment horizontal="center" vertical="center" shrinkToFit="1"/>
      <protection/>
    </xf>
    <xf numFmtId="0" fontId="11" fillId="0" borderId="5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44" xfId="37" applyFont="1" applyFill="1" applyBorder="1" applyAlignment="1">
      <alignment horizontal="center" vertical="center" shrinkToFit="1"/>
      <protection/>
    </xf>
    <xf numFmtId="0" fontId="11" fillId="0" borderId="5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9" fillId="0" borderId="64" xfId="0" applyFont="1" applyFill="1" applyBorder="1" applyAlignment="1">
      <alignment vertical="center"/>
    </xf>
    <xf numFmtId="0" fontId="11" fillId="0" borderId="24" xfId="37" applyFont="1" applyFill="1" applyBorder="1" applyAlignment="1">
      <alignment horizontal="center" vertical="center" shrinkToFit="1"/>
      <protection/>
    </xf>
    <xf numFmtId="0" fontId="11" fillId="0" borderId="24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7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11" fillId="0" borderId="37" xfId="38" applyFont="1" applyFill="1" applyBorder="1" applyAlignment="1">
      <alignment horizontal="left" vertical="center" shrinkToFit="1"/>
      <protection/>
    </xf>
    <xf numFmtId="0" fontId="11" fillId="0" borderId="26" xfId="38" applyFont="1" applyFill="1" applyBorder="1" applyAlignment="1">
      <alignment horizontal="left" vertical="center" shrinkToFit="1"/>
      <protection/>
    </xf>
    <xf numFmtId="0" fontId="11" fillId="0" borderId="43" xfId="38" applyFont="1" applyFill="1" applyBorder="1" applyAlignment="1">
      <alignment horizontal="left" vertical="center" shrinkToFit="1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0" xfId="37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1" fillId="0" borderId="18" xfId="37" applyFont="1" applyFill="1" applyBorder="1" applyAlignment="1">
      <alignment horizontal="left" vertical="center" wrapText="1"/>
      <protection/>
    </xf>
    <xf numFmtId="0" fontId="11" fillId="0" borderId="39" xfId="37" applyFont="1" applyFill="1" applyBorder="1" applyAlignment="1">
      <alignment horizontal="center" vertical="center" shrinkToFit="1"/>
      <protection/>
    </xf>
    <xf numFmtId="0" fontId="11" fillId="0" borderId="38" xfId="37" applyFont="1" applyFill="1" applyBorder="1" applyAlignment="1">
      <alignment horizontal="center" vertical="center" shrinkToFit="1"/>
      <protection/>
    </xf>
    <xf numFmtId="0" fontId="11" fillId="0" borderId="41" xfId="0" applyFont="1" applyFill="1" applyBorder="1" applyAlignment="1">
      <alignment vertical="center"/>
    </xf>
    <xf numFmtId="0" fontId="2" fillId="0" borderId="26" xfId="37" applyFont="1" applyFill="1" applyBorder="1" applyAlignment="1">
      <alignment horizontal="center" vertical="center" wrapText="1"/>
      <protection/>
    </xf>
    <xf numFmtId="0" fontId="11" fillId="0" borderId="26" xfId="37" applyFont="1" applyFill="1" applyBorder="1" applyAlignment="1">
      <alignment horizontal="left" vertical="center" wrapText="1"/>
      <protection/>
    </xf>
    <xf numFmtId="0" fontId="11" fillId="0" borderId="37" xfId="37" applyFont="1" applyFill="1" applyBorder="1" applyAlignment="1">
      <alignment horizontal="left" vertical="center" wrapText="1"/>
      <protection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0" xfId="37" applyFont="1" applyFill="1" applyBorder="1" applyAlignment="1">
      <alignment horizontal="center" vertical="center" shrinkToFit="1"/>
      <protection/>
    </xf>
    <xf numFmtId="0" fontId="11" fillId="0" borderId="43" xfId="37" applyFont="1" applyFill="1" applyBorder="1" applyAlignment="1">
      <alignment horizontal="left" vertical="center" wrapText="1"/>
      <protection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4" xfId="37" applyFont="1" applyFill="1" applyBorder="1" applyAlignment="1">
      <alignment horizontal="center" vertical="center" shrinkToFit="1"/>
      <protection/>
    </xf>
    <xf numFmtId="0" fontId="2" fillId="0" borderId="37" xfId="0" applyFont="1" applyFill="1" applyBorder="1" applyAlignment="1">
      <alignment horizontal="center" vertical="center" shrinkToFit="1"/>
    </xf>
    <xf numFmtId="0" fontId="2" fillId="0" borderId="41" xfId="37" applyFont="1" applyFill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5" xfId="37" applyFont="1" applyFill="1" applyBorder="1" applyAlignment="1">
      <alignment horizontal="center" vertical="center" shrinkToFit="1"/>
      <protection/>
    </xf>
    <xf numFmtId="0" fontId="11" fillId="0" borderId="56" xfId="37" applyFont="1" applyFill="1" applyBorder="1" applyAlignment="1">
      <alignment horizontal="left" vertical="center" wrapText="1"/>
      <protection/>
    </xf>
    <xf numFmtId="0" fontId="2" fillId="0" borderId="37" xfId="37" applyFont="1" applyFill="1" applyBorder="1" applyAlignment="1">
      <alignment horizontal="center" vertical="center" shrinkToFit="1"/>
      <protection/>
    </xf>
    <xf numFmtId="0" fontId="2" fillId="0" borderId="43" xfId="37" applyFont="1" applyFill="1" applyBorder="1" applyAlignment="1">
      <alignment horizontal="center" vertical="center" shrinkToFit="1"/>
      <protection/>
    </xf>
    <xf numFmtId="0" fontId="21" fillId="0" borderId="27" xfId="0" applyFont="1" applyFill="1" applyBorder="1" applyAlignment="1">
      <alignment vertical="center"/>
    </xf>
    <xf numFmtId="0" fontId="11" fillId="0" borderId="17" xfId="38" applyFont="1" applyFill="1" applyBorder="1" applyAlignment="1">
      <alignment vertical="center" shrinkToFit="1"/>
      <protection/>
    </xf>
    <xf numFmtId="0" fontId="11" fillId="0" borderId="75" xfId="0" applyFont="1" applyFill="1" applyBorder="1" applyAlignment="1">
      <alignment/>
    </xf>
    <xf numFmtId="0" fontId="2" fillId="0" borderId="38" xfId="37" applyFont="1" applyFill="1" applyBorder="1" applyAlignment="1">
      <alignment horizontal="center" vertical="center" wrapText="1"/>
      <protection/>
    </xf>
    <xf numFmtId="0" fontId="2" fillId="0" borderId="21" xfId="37" applyFont="1" applyFill="1" applyBorder="1" applyAlignment="1">
      <alignment horizontal="center" vertical="center" wrapText="1"/>
      <protection/>
    </xf>
    <xf numFmtId="0" fontId="21" fillId="0" borderId="28" xfId="0" applyFont="1" applyFill="1" applyBorder="1" applyAlignment="1">
      <alignment vertical="center"/>
    </xf>
    <xf numFmtId="0" fontId="2" fillId="0" borderId="37" xfId="37" applyFont="1" applyFill="1" applyBorder="1" applyAlignment="1">
      <alignment horizontal="center" vertical="center" wrapText="1"/>
      <protection/>
    </xf>
    <xf numFmtId="0" fontId="11" fillId="40" borderId="52" xfId="38" applyFont="1" applyFill="1" applyBorder="1" applyAlignment="1">
      <alignment horizontal="left" vertical="center"/>
      <protection/>
    </xf>
    <xf numFmtId="0" fontId="11" fillId="40" borderId="54" xfId="37" applyFont="1" applyFill="1" applyBorder="1" applyAlignment="1">
      <alignment horizontal="center" vertical="center" wrapText="1"/>
      <protection/>
    </xf>
    <xf numFmtId="0" fontId="11" fillId="40" borderId="63" xfId="37" applyFont="1" applyFill="1" applyBorder="1" applyAlignment="1">
      <alignment horizontal="center" vertical="center" wrapText="1"/>
      <protection/>
    </xf>
    <xf numFmtId="0" fontId="11" fillId="40" borderId="57" xfId="37" applyFont="1" applyFill="1" applyBorder="1" applyAlignment="1">
      <alignment horizontal="center" vertical="center" wrapText="1"/>
      <protection/>
    </xf>
    <xf numFmtId="0" fontId="11" fillId="40" borderId="76" xfId="37" applyFont="1" applyFill="1" applyBorder="1" applyAlignment="1">
      <alignment horizontal="center" vertical="center" wrapText="1"/>
      <protection/>
    </xf>
    <xf numFmtId="0" fontId="11" fillId="40" borderId="74" xfId="37" applyFont="1" applyFill="1" applyBorder="1" applyAlignment="1">
      <alignment horizontal="center" vertical="center" wrapText="1"/>
      <protection/>
    </xf>
    <xf numFmtId="0" fontId="11" fillId="40" borderId="58" xfId="37" applyFont="1" applyFill="1" applyBorder="1" applyAlignment="1">
      <alignment horizontal="center" vertical="center" wrapText="1"/>
      <protection/>
    </xf>
    <xf numFmtId="0" fontId="11" fillId="40" borderId="60" xfId="37" applyFont="1" applyFill="1" applyBorder="1" applyAlignment="1">
      <alignment horizontal="center" vertical="center" wrapText="1"/>
      <protection/>
    </xf>
    <xf numFmtId="0" fontId="11" fillId="40" borderId="77" xfId="37" applyFont="1" applyFill="1" applyBorder="1" applyAlignment="1">
      <alignment horizontal="center" vertical="center" wrapText="1"/>
      <protection/>
    </xf>
    <xf numFmtId="0" fontId="2" fillId="40" borderId="61" xfId="37" applyFont="1" applyFill="1" applyBorder="1" applyAlignment="1">
      <alignment horizontal="center" vertical="center" shrinkToFit="1"/>
      <protection/>
    </xf>
    <xf numFmtId="0" fontId="2" fillId="40" borderId="58" xfId="37" applyFont="1" applyFill="1" applyBorder="1" applyAlignment="1">
      <alignment horizontal="center" vertical="center" shrinkToFit="1"/>
      <protection/>
    </xf>
    <xf numFmtId="0" fontId="2" fillId="40" borderId="57" xfId="37" applyFont="1" applyFill="1" applyBorder="1" applyAlignment="1">
      <alignment horizontal="center" vertical="center" shrinkToFit="1"/>
      <protection/>
    </xf>
    <xf numFmtId="0" fontId="2" fillId="40" borderId="60" xfId="37" applyFont="1" applyFill="1" applyBorder="1" applyAlignment="1">
      <alignment horizontal="center" vertical="center" shrinkToFit="1"/>
      <protection/>
    </xf>
    <xf numFmtId="0" fontId="2" fillId="40" borderId="62" xfId="37" applyFont="1" applyFill="1" applyBorder="1" applyAlignment="1">
      <alignment horizontal="center" vertical="center" shrinkToFit="1"/>
      <protection/>
    </xf>
    <xf numFmtId="0" fontId="22" fillId="40" borderId="64" xfId="0" applyFont="1" applyFill="1" applyBorder="1" applyAlignment="1">
      <alignment vertical="center"/>
    </xf>
    <xf numFmtId="0" fontId="11" fillId="0" borderId="67" xfId="37" applyFont="1" applyFill="1" applyBorder="1" applyAlignment="1">
      <alignment vertical="center" wrapText="1"/>
      <protection/>
    </xf>
    <xf numFmtId="0" fontId="11" fillId="0" borderId="68" xfId="37" applyFont="1" applyFill="1" applyBorder="1" applyAlignment="1">
      <alignment vertical="center" wrapText="1"/>
      <protection/>
    </xf>
    <xf numFmtId="0" fontId="11" fillId="0" borderId="34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78" xfId="0" applyFont="1" applyFill="1" applyBorder="1" applyAlignment="1">
      <alignment vertical="center"/>
    </xf>
    <xf numFmtId="0" fontId="11" fillId="40" borderId="58" xfId="0" applyFont="1" applyFill="1" applyBorder="1" applyAlignment="1">
      <alignment horizontal="center" vertical="center"/>
    </xf>
    <xf numFmtId="0" fontId="11" fillId="40" borderId="59" xfId="0" applyFont="1" applyFill="1" applyBorder="1" applyAlignment="1">
      <alignment horizontal="center" vertical="center"/>
    </xf>
    <xf numFmtId="0" fontId="11" fillId="40" borderId="57" xfId="0" applyFont="1" applyFill="1" applyBorder="1" applyAlignment="1">
      <alignment horizontal="center" vertical="center"/>
    </xf>
    <xf numFmtId="0" fontId="11" fillId="40" borderId="60" xfId="0" applyFont="1" applyFill="1" applyBorder="1" applyAlignment="1">
      <alignment horizontal="center" vertical="center"/>
    </xf>
    <xf numFmtId="0" fontId="11" fillId="40" borderId="6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left" vertical="center"/>
    </xf>
    <xf numFmtId="0" fontId="2" fillId="0" borderId="47" xfId="37" applyFont="1" applyFill="1" applyBorder="1" applyAlignment="1">
      <alignment horizontal="center" vertical="center" shrinkToFit="1"/>
      <protection/>
    </xf>
    <xf numFmtId="0" fontId="2" fillId="0" borderId="50" xfId="37" applyFont="1" applyFill="1" applyBorder="1" applyAlignment="1">
      <alignment horizontal="center" vertical="center" shrinkToFit="1"/>
      <protection/>
    </xf>
    <xf numFmtId="0" fontId="2" fillId="0" borderId="46" xfId="37" applyFont="1" applyFill="1" applyBorder="1" applyAlignment="1">
      <alignment horizontal="center" vertical="center" shrinkToFit="1"/>
      <protection/>
    </xf>
    <xf numFmtId="0" fontId="11" fillId="0" borderId="79" xfId="37" applyFont="1" applyFill="1" applyBorder="1" applyAlignment="1">
      <alignment horizontal="left" vertical="center" wrapText="1"/>
      <protection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37" applyFont="1" applyFill="1" applyBorder="1" applyAlignment="1">
      <alignment horizontal="center" vertical="center" shrinkToFit="1"/>
      <protection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37" applyFont="1" applyFill="1" applyBorder="1" applyAlignment="1">
      <alignment horizontal="center" vertical="center" shrinkToFit="1"/>
      <protection/>
    </xf>
    <xf numFmtId="0" fontId="2" fillId="0" borderId="43" xfId="35" applyFont="1" applyFill="1" applyBorder="1" applyAlignment="1">
      <alignment horizontal="center" vertical="center" wrapText="1"/>
      <protection/>
    </xf>
    <xf numFmtId="0" fontId="2" fillId="0" borderId="26" xfId="37" applyFont="1" applyFill="1" applyBorder="1" applyAlignment="1">
      <alignment horizontal="center" vertical="center" shrinkToFit="1"/>
      <protection/>
    </xf>
    <xf numFmtId="0" fontId="11" fillId="0" borderId="8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16" fillId="0" borderId="78" xfId="0" applyFont="1" applyFill="1" applyBorder="1" applyAlignment="1">
      <alignment vertical="center"/>
    </xf>
    <xf numFmtId="0" fontId="11" fillId="40" borderId="65" xfId="38" applyFont="1" applyFill="1" applyBorder="1" applyAlignment="1">
      <alignment horizontal="left" vertical="center"/>
      <protection/>
    </xf>
    <xf numFmtId="0" fontId="11" fillId="40" borderId="59" xfId="37" applyFont="1" applyFill="1" applyBorder="1" applyAlignment="1">
      <alignment horizontal="center" vertical="center" wrapText="1"/>
      <protection/>
    </xf>
    <xf numFmtId="0" fontId="11" fillId="40" borderId="61" xfId="37" applyFont="1" applyFill="1" applyBorder="1" applyAlignment="1">
      <alignment horizontal="center" vertical="center" wrapText="1"/>
      <protection/>
    </xf>
    <xf numFmtId="0" fontId="11" fillId="40" borderId="62" xfId="37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" fillId="0" borderId="43" xfId="37" applyFont="1" applyFill="1" applyBorder="1" applyAlignment="1">
      <alignment horizontal="center" vertical="center" wrapText="1"/>
      <protection/>
    </xf>
    <xf numFmtId="0" fontId="21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37" applyFont="1" applyFill="1" applyBorder="1" applyAlignment="1">
      <alignment horizontal="center" vertical="center" shrinkToFit="1"/>
      <protection/>
    </xf>
    <xf numFmtId="0" fontId="11" fillId="0" borderId="20" xfId="37" applyFont="1" applyFill="1" applyBorder="1" applyAlignment="1">
      <alignment horizontal="center" vertical="center" shrinkToFit="1"/>
      <protection/>
    </xf>
    <xf numFmtId="0" fontId="11" fillId="0" borderId="21" xfId="37" applyFont="1" applyFill="1" applyBorder="1" applyAlignment="1">
      <alignment horizontal="center" vertical="center" shrinkToFit="1"/>
      <protection/>
    </xf>
    <xf numFmtId="0" fontId="11" fillId="0" borderId="26" xfId="37" applyFont="1" applyFill="1" applyBorder="1" applyAlignment="1">
      <alignment horizontal="center" vertical="center" shrinkToFit="1"/>
      <protection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30" xfId="37" applyFont="1" applyFill="1" applyBorder="1" applyAlignment="1">
      <alignment horizontal="center" vertical="center" shrinkToFit="1"/>
      <protection/>
    </xf>
    <xf numFmtId="0" fontId="11" fillId="0" borderId="51" xfId="37" applyFont="1" applyFill="1" applyBorder="1" applyAlignment="1">
      <alignment horizontal="center" vertical="center" shrinkToFit="1"/>
      <protection/>
    </xf>
    <xf numFmtId="0" fontId="11" fillId="0" borderId="25" xfId="37" applyFont="1" applyFill="1" applyBorder="1" applyAlignment="1">
      <alignment horizontal="center" vertical="center" shrinkToFit="1"/>
      <protection/>
    </xf>
    <xf numFmtId="0" fontId="11" fillId="0" borderId="23" xfId="37" applyFont="1" applyFill="1" applyBorder="1" applyAlignment="1">
      <alignment horizontal="center" vertical="center" shrinkToFit="1"/>
      <protection/>
    </xf>
    <xf numFmtId="0" fontId="11" fillId="0" borderId="23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textRotation="255"/>
    </xf>
    <xf numFmtId="0" fontId="11" fillId="0" borderId="47" xfId="0" applyFont="1" applyFill="1" applyBorder="1" applyAlignment="1">
      <alignment horizontal="center" vertical="center" textRotation="255"/>
    </xf>
    <xf numFmtId="0" fontId="11" fillId="0" borderId="54" xfId="0" applyFont="1" applyFill="1" applyBorder="1" applyAlignment="1">
      <alignment horizontal="center" vertical="center" textRotation="255"/>
    </xf>
    <xf numFmtId="0" fontId="11" fillId="0" borderId="41" xfId="0" applyFont="1" applyFill="1" applyBorder="1" applyAlignment="1">
      <alignment horizontal="center" vertical="center" textRotation="255"/>
    </xf>
    <xf numFmtId="0" fontId="11" fillId="0" borderId="28" xfId="0" applyFont="1" applyFill="1" applyBorder="1" applyAlignment="1">
      <alignment horizontal="center" vertical="center" textRotation="255"/>
    </xf>
    <xf numFmtId="0" fontId="11" fillId="0" borderId="45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83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/>
    </xf>
    <xf numFmtId="0" fontId="12" fillId="0" borderId="83" xfId="0" applyFont="1" applyFill="1" applyBorder="1" applyAlignment="1">
      <alignment horizontal="center" vertical="center" wrapText="1" shrinkToFit="1"/>
    </xf>
    <xf numFmtId="0" fontId="12" fillId="0" borderId="69" xfId="0" applyFont="1" applyFill="1" applyBorder="1" applyAlignment="1">
      <alignment horizontal="center" vertical="center" wrapText="1" shrinkToFit="1"/>
    </xf>
    <xf numFmtId="0" fontId="11" fillId="0" borderId="81" xfId="38" applyFont="1" applyFill="1" applyBorder="1" applyAlignment="1">
      <alignment horizontal="left" vertical="center" shrinkToFit="1"/>
      <protection/>
    </xf>
    <xf numFmtId="0" fontId="11" fillId="0" borderId="73" xfId="38" applyFont="1" applyFill="1" applyBorder="1" applyAlignment="1">
      <alignment horizontal="left" vertical="center" shrinkToFit="1"/>
      <protection/>
    </xf>
    <xf numFmtId="0" fontId="11" fillId="0" borderId="49" xfId="38" applyFont="1" applyFill="1" applyBorder="1" applyAlignment="1">
      <alignment horizontal="left" vertical="center" shrinkToFit="1"/>
      <protection/>
    </xf>
    <xf numFmtId="0" fontId="11" fillId="0" borderId="79" xfId="38" applyFont="1" applyFill="1" applyBorder="1" applyAlignment="1">
      <alignment horizontal="left" vertical="center" shrinkToFit="1"/>
      <protection/>
    </xf>
    <xf numFmtId="0" fontId="11" fillId="0" borderId="52" xfId="38" applyFont="1" applyFill="1" applyBorder="1" applyAlignment="1">
      <alignment horizontal="left" vertical="center" shrinkToFit="1"/>
      <protection/>
    </xf>
    <xf numFmtId="0" fontId="11" fillId="0" borderId="77" xfId="38" applyFont="1" applyFill="1" applyBorder="1" applyAlignment="1">
      <alignment horizontal="left" vertical="center" shrinkToFit="1"/>
      <protection/>
    </xf>
    <xf numFmtId="0" fontId="11" fillId="0" borderId="65" xfId="38" applyFont="1" applyFill="1" applyBorder="1" applyAlignment="1">
      <alignment horizontal="left" vertical="center" shrinkToFit="1"/>
      <protection/>
    </xf>
    <xf numFmtId="0" fontId="11" fillId="0" borderId="84" xfId="38" applyFont="1" applyFill="1" applyBorder="1" applyAlignment="1">
      <alignment horizontal="left" vertical="center" shrinkToFit="1"/>
      <protection/>
    </xf>
    <xf numFmtId="0" fontId="11" fillId="0" borderId="76" xfId="38" applyFont="1" applyFill="1" applyBorder="1" applyAlignment="1">
      <alignment horizontal="left" vertical="center" shrinkToFit="1"/>
      <protection/>
    </xf>
    <xf numFmtId="0" fontId="0" fillId="0" borderId="73" xfId="0" applyFill="1" applyBorder="1" applyAlignment="1">
      <alignment horizontal="left" vertical="center" shrinkToFit="1"/>
    </xf>
    <xf numFmtId="0" fontId="0" fillId="0" borderId="79" xfId="0" applyFill="1" applyBorder="1" applyAlignment="1">
      <alignment horizontal="left" vertical="center" shrinkToFit="1"/>
    </xf>
    <xf numFmtId="0" fontId="0" fillId="0" borderId="77" xfId="0" applyFill="1" applyBorder="1" applyAlignment="1">
      <alignment horizontal="left" vertical="center" shrinkToFit="1"/>
    </xf>
    <xf numFmtId="0" fontId="11" fillId="40" borderId="74" xfId="37" applyFont="1" applyFill="1" applyBorder="1" applyAlignment="1">
      <alignment horizontal="left" vertical="center" wrapText="1"/>
      <protection/>
    </xf>
    <xf numFmtId="0" fontId="11" fillId="40" borderId="76" xfId="37" applyFont="1" applyFill="1" applyBorder="1" applyAlignment="1">
      <alignment horizontal="left" vertical="center" wrapText="1"/>
      <protection/>
    </xf>
    <xf numFmtId="0" fontId="11" fillId="0" borderId="83" xfId="0" applyFont="1" applyFill="1" applyBorder="1" applyAlignment="1">
      <alignment horizontal="center" vertical="center" textRotation="255" shrinkToFit="1"/>
    </xf>
    <xf numFmtId="0" fontId="11" fillId="0" borderId="66" xfId="0" applyFont="1" applyFill="1" applyBorder="1" applyAlignment="1">
      <alignment horizontal="center" vertical="center" textRotation="255" shrinkToFit="1"/>
    </xf>
    <xf numFmtId="0" fontId="11" fillId="0" borderId="69" xfId="0" applyFont="1" applyFill="1" applyBorder="1" applyAlignment="1">
      <alignment horizontal="center" vertical="center" textRotation="255" shrinkToFit="1"/>
    </xf>
    <xf numFmtId="0" fontId="11" fillId="0" borderId="83" xfId="38" applyFont="1" applyFill="1" applyBorder="1" applyAlignment="1">
      <alignment horizontal="center" vertical="center" wrapText="1"/>
      <protection/>
    </xf>
    <xf numFmtId="0" fontId="11" fillId="0" borderId="66" xfId="38" applyFont="1" applyFill="1" applyBorder="1" applyAlignment="1">
      <alignment horizontal="center" vertical="center"/>
      <protection/>
    </xf>
    <xf numFmtId="0" fontId="11" fillId="0" borderId="67" xfId="37" applyFont="1" applyFill="1" applyBorder="1" applyAlignment="1">
      <alignment horizontal="center" vertical="center" wrapText="1"/>
      <protection/>
    </xf>
    <xf numFmtId="0" fontId="11" fillId="0" borderId="68" xfId="37" applyFont="1" applyFill="1" applyBorder="1" applyAlignment="1">
      <alignment horizontal="center" vertical="center" wrapText="1"/>
      <protection/>
    </xf>
    <xf numFmtId="0" fontId="11" fillId="0" borderId="78" xfId="37" applyFont="1" applyFill="1" applyBorder="1" applyAlignment="1">
      <alignment horizontal="center" vertical="center" wrapText="1"/>
      <protection/>
    </xf>
    <xf numFmtId="0" fontId="11" fillId="40" borderId="84" xfId="37" applyFont="1" applyFill="1" applyBorder="1" applyAlignment="1">
      <alignment horizontal="left" vertical="center" wrapText="1"/>
      <protection/>
    </xf>
    <xf numFmtId="0" fontId="11" fillId="40" borderId="61" xfId="37" applyFont="1" applyFill="1" applyBorder="1" applyAlignment="1">
      <alignment horizontal="left" vertical="center" wrapText="1"/>
      <protection/>
    </xf>
    <xf numFmtId="0" fontId="11" fillId="0" borderId="83" xfId="0" applyFont="1" applyFill="1" applyBorder="1" applyAlignment="1">
      <alignment horizontal="center" vertical="center" textRotation="255"/>
    </xf>
    <xf numFmtId="0" fontId="11" fillId="0" borderId="66" xfId="0" applyFont="1" applyFill="1" applyBorder="1" applyAlignment="1">
      <alignment horizontal="center" vertical="center" textRotation="255"/>
    </xf>
    <xf numFmtId="0" fontId="11" fillId="0" borderId="81" xfId="38" applyFont="1" applyFill="1" applyBorder="1" applyAlignment="1">
      <alignment horizontal="center" vertical="center" textRotation="255"/>
      <protection/>
    </xf>
    <xf numFmtId="0" fontId="11" fillId="0" borderId="49" xfId="38" applyFont="1" applyFill="1" applyBorder="1" applyAlignment="1">
      <alignment horizontal="center" vertical="center" textRotation="255"/>
      <protection/>
    </xf>
    <xf numFmtId="0" fontId="11" fillId="0" borderId="83" xfId="0" applyFont="1" applyFill="1" applyBorder="1" applyAlignment="1">
      <alignment horizontal="center" vertical="center" wrapText="1" shrinkToFit="1"/>
    </xf>
    <xf numFmtId="0" fontId="11" fillId="0" borderId="69" xfId="0" applyFont="1" applyFill="1" applyBorder="1" applyAlignment="1">
      <alignment horizontal="center" vertical="center" wrapText="1" shrinkToFit="1"/>
    </xf>
    <xf numFmtId="0" fontId="11" fillId="0" borderId="69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2" fillId="0" borderId="19" xfId="37" applyFont="1" applyFill="1" applyBorder="1" applyAlignment="1">
      <alignment horizontal="left" vertical="center"/>
      <protection/>
    </xf>
    <xf numFmtId="0" fontId="12" fillId="0" borderId="75" xfId="37" applyFont="1" applyFill="1" applyBorder="1" applyAlignment="1">
      <alignment horizontal="left" vertical="center"/>
      <protection/>
    </xf>
    <xf numFmtId="0" fontId="12" fillId="0" borderId="20" xfId="37" applyFont="1" applyFill="1" applyBorder="1" applyAlignment="1">
      <alignment horizontal="left" vertical="center"/>
      <protection/>
    </xf>
    <xf numFmtId="0" fontId="11" fillId="0" borderId="83" xfId="37" applyFont="1" applyFill="1" applyBorder="1" applyAlignment="1">
      <alignment horizontal="center" vertical="center" textRotation="255" wrapText="1" shrinkToFit="1"/>
      <protection/>
    </xf>
    <xf numFmtId="0" fontId="11" fillId="0" borderId="66" xfId="37" applyFont="1" applyFill="1" applyBorder="1" applyAlignment="1">
      <alignment horizontal="center" vertical="center" textRotation="255" wrapText="1" shrinkToFit="1"/>
      <protection/>
    </xf>
    <xf numFmtId="0" fontId="11" fillId="0" borderId="69" xfId="37" applyFont="1" applyFill="1" applyBorder="1" applyAlignment="1">
      <alignment horizontal="center" vertical="center" textRotation="255" wrapText="1" shrinkToFit="1"/>
      <protection/>
    </xf>
    <xf numFmtId="0" fontId="11" fillId="0" borderId="8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40" borderId="65" xfId="0" applyFont="1" applyFill="1" applyBorder="1" applyAlignment="1">
      <alignment horizontal="center" vertical="center"/>
    </xf>
    <xf numFmtId="0" fontId="11" fillId="40" borderId="84" xfId="0" applyFont="1" applyFill="1" applyBorder="1" applyAlignment="1">
      <alignment horizontal="center" vertical="center"/>
    </xf>
    <xf numFmtId="0" fontId="11" fillId="40" borderId="61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 textRotation="255" wrapText="1"/>
    </xf>
    <xf numFmtId="0" fontId="11" fillId="0" borderId="66" xfId="0" applyFont="1" applyFill="1" applyBorder="1" applyAlignment="1">
      <alignment horizontal="center" vertical="center" textRotation="255" wrapText="1"/>
    </xf>
    <xf numFmtId="0" fontId="11" fillId="0" borderId="69" xfId="0" applyFont="1" applyFill="1" applyBorder="1" applyAlignment="1">
      <alignment horizontal="center" vertical="center" textRotation="255" wrapText="1"/>
    </xf>
    <xf numFmtId="0" fontId="11" fillId="40" borderId="74" xfId="0" applyFont="1" applyFill="1" applyBorder="1" applyAlignment="1">
      <alignment horizontal="center" vertical="center"/>
    </xf>
    <xf numFmtId="0" fontId="11" fillId="40" borderId="77" xfId="0" applyFont="1" applyFill="1" applyBorder="1" applyAlignment="1">
      <alignment horizontal="center" vertical="center"/>
    </xf>
    <xf numFmtId="0" fontId="22" fillId="0" borderId="81" xfId="37" applyFont="1" applyFill="1" applyBorder="1" applyAlignment="1">
      <alignment horizontal="center" vertical="center" textRotation="255" wrapText="1"/>
      <protection/>
    </xf>
    <xf numFmtId="0" fontId="22" fillId="0" borderId="82" xfId="37" applyFont="1" applyFill="1" applyBorder="1" applyAlignment="1">
      <alignment horizontal="center" vertical="center" textRotation="255" wrapText="1"/>
      <protection/>
    </xf>
    <xf numFmtId="0" fontId="22" fillId="0" borderId="73" xfId="37" applyFont="1" applyFill="1" applyBorder="1" applyAlignment="1">
      <alignment horizontal="center" vertical="center" textRotation="255" wrapText="1"/>
      <protection/>
    </xf>
    <xf numFmtId="0" fontId="22" fillId="0" borderId="49" xfId="37" applyFont="1" applyFill="1" applyBorder="1" applyAlignment="1">
      <alignment horizontal="center" vertical="center" textRotation="255" wrapText="1"/>
      <protection/>
    </xf>
    <xf numFmtId="0" fontId="22" fillId="0" borderId="0" xfId="37" applyFont="1" applyFill="1" applyBorder="1" applyAlignment="1">
      <alignment horizontal="center" vertical="center" textRotation="255" wrapText="1"/>
      <protection/>
    </xf>
    <xf numFmtId="0" fontId="22" fillId="0" borderId="79" xfId="37" applyFont="1" applyFill="1" applyBorder="1" applyAlignment="1">
      <alignment horizontal="center" vertical="center" textRotation="255" wrapText="1"/>
      <protection/>
    </xf>
    <xf numFmtId="0" fontId="22" fillId="0" borderId="52" xfId="37" applyFont="1" applyFill="1" applyBorder="1" applyAlignment="1">
      <alignment horizontal="center" vertical="center" textRotation="255" wrapText="1"/>
      <protection/>
    </xf>
    <xf numFmtId="0" fontId="22" fillId="0" borderId="74" xfId="37" applyFont="1" applyFill="1" applyBorder="1" applyAlignment="1">
      <alignment horizontal="center" vertical="center" textRotation="255" wrapText="1"/>
      <protection/>
    </xf>
    <xf numFmtId="0" fontId="22" fillId="0" borderId="77" xfId="37" applyFont="1" applyFill="1" applyBorder="1" applyAlignment="1">
      <alignment horizontal="center" vertical="center" textRotation="255" wrapText="1"/>
      <protection/>
    </xf>
    <xf numFmtId="0" fontId="22" fillId="0" borderId="65" xfId="37" applyFont="1" applyFill="1" applyBorder="1" applyAlignment="1">
      <alignment horizontal="center" vertical="center"/>
      <protection/>
    </xf>
    <xf numFmtId="0" fontId="22" fillId="0" borderId="84" xfId="37" applyFont="1" applyFill="1" applyBorder="1" applyAlignment="1">
      <alignment horizontal="center" vertical="center"/>
      <protection/>
    </xf>
    <xf numFmtId="0" fontId="22" fillId="0" borderId="62" xfId="37" applyFont="1" applyFill="1" applyBorder="1" applyAlignment="1">
      <alignment horizontal="center" vertical="center"/>
      <protection/>
    </xf>
    <xf numFmtId="0" fontId="11" fillId="0" borderId="65" xfId="37" applyFont="1" applyFill="1" applyBorder="1" applyAlignment="1">
      <alignment horizontal="center" vertical="center" shrinkToFit="1"/>
      <protection/>
    </xf>
    <xf numFmtId="0" fontId="11" fillId="0" borderId="61" xfId="37" applyFont="1" applyFill="1" applyBorder="1" applyAlignment="1">
      <alignment horizontal="center" vertical="center" shrinkToFit="1"/>
      <protection/>
    </xf>
    <xf numFmtId="0" fontId="22" fillId="0" borderId="65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40" borderId="65" xfId="37" applyFont="1" applyFill="1" applyBorder="1" applyAlignment="1">
      <alignment horizontal="center" vertical="center"/>
      <protection/>
    </xf>
    <xf numFmtId="0" fontId="22" fillId="40" borderId="84" xfId="37" applyFont="1" applyFill="1" applyBorder="1" applyAlignment="1">
      <alignment horizontal="center" vertical="center"/>
      <protection/>
    </xf>
    <xf numFmtId="0" fontId="22" fillId="40" borderId="62" xfId="37" applyFont="1" applyFill="1" applyBorder="1" applyAlignment="1">
      <alignment horizontal="center" vertical="center"/>
      <protection/>
    </xf>
    <xf numFmtId="0" fontId="22" fillId="40" borderId="65" xfId="37" applyFont="1" applyFill="1" applyBorder="1" applyAlignment="1">
      <alignment horizontal="center" vertical="center" shrinkToFit="1"/>
      <protection/>
    </xf>
    <xf numFmtId="0" fontId="22" fillId="40" borderId="61" xfId="37" applyFont="1" applyFill="1" applyBorder="1" applyAlignment="1">
      <alignment horizontal="center" vertical="center" shrinkToFit="1"/>
      <protection/>
    </xf>
    <xf numFmtId="0" fontId="22" fillId="40" borderId="62" xfId="37" applyFont="1" applyFill="1" applyBorder="1" applyAlignment="1">
      <alignment horizontal="center" vertical="center" shrinkToFit="1"/>
      <protection/>
    </xf>
    <xf numFmtId="0" fontId="11" fillId="0" borderId="0" xfId="37" applyFont="1" applyFill="1" applyBorder="1" applyAlignment="1">
      <alignment horizontal="left" vertical="center"/>
      <protection/>
    </xf>
    <xf numFmtId="0" fontId="2" fillId="0" borderId="0" xfId="37" applyFont="1" applyFill="1" applyBorder="1" applyAlignment="1">
      <alignment horizontal="left" vertical="center"/>
      <protection/>
    </xf>
    <xf numFmtId="0" fontId="11" fillId="0" borderId="0" xfId="34" applyFont="1" applyFill="1" applyAlignment="1">
      <alignment horizontal="left" vertical="center" wrapText="1"/>
      <protection/>
    </xf>
    <xf numFmtId="0" fontId="11" fillId="0" borderId="0" xfId="34" applyFont="1" applyFill="1" applyAlignment="1">
      <alignment vertical="center" wrapText="1"/>
      <protection/>
    </xf>
    <xf numFmtId="0" fontId="24" fillId="0" borderId="0" xfId="0" applyFont="1" applyFill="1" applyAlignment="1">
      <alignment horizontal="left" vertical="center" wrapText="1"/>
    </xf>
    <xf numFmtId="0" fontId="11" fillId="0" borderId="86" xfId="0" applyFont="1" applyFill="1" applyBorder="1" applyAlignment="1">
      <alignment horizontal="right" vertical="center" wrapText="1"/>
    </xf>
    <xf numFmtId="0" fontId="11" fillId="0" borderId="86" xfId="0" applyFont="1" applyFill="1" applyBorder="1" applyAlignment="1">
      <alignment horizontal="right" vertical="center"/>
    </xf>
    <xf numFmtId="0" fontId="12" fillId="0" borderId="83" xfId="37" applyFont="1" applyFill="1" applyBorder="1" applyAlignment="1">
      <alignment horizontal="center" vertical="center" textRotation="255" wrapText="1" shrinkToFit="1"/>
      <protection/>
    </xf>
    <xf numFmtId="0" fontId="12" fillId="0" borderId="66" xfId="37" applyFont="1" applyFill="1" applyBorder="1" applyAlignment="1">
      <alignment horizontal="center" vertical="center" textRotation="255" wrapText="1" shrinkToFit="1"/>
      <protection/>
    </xf>
    <xf numFmtId="0" fontId="12" fillId="0" borderId="69" xfId="37" applyFont="1" applyFill="1" applyBorder="1" applyAlignment="1">
      <alignment horizontal="center" vertical="center" textRotation="255" wrapText="1" shrinkToFit="1"/>
      <protection/>
    </xf>
    <xf numFmtId="0" fontId="11" fillId="0" borderId="87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3" fillId="0" borderId="16" xfId="37" applyFont="1" applyFill="1" applyBorder="1" applyAlignment="1">
      <alignment horizontal="center" vertical="center"/>
      <protection/>
    </xf>
    <xf numFmtId="0" fontId="3" fillId="0" borderId="14" xfId="37" applyFont="1" applyFill="1" applyBorder="1" applyAlignment="1">
      <alignment horizontal="center" vertical="center"/>
      <protection/>
    </xf>
    <xf numFmtId="0" fontId="11" fillId="0" borderId="83" xfId="37" applyFont="1" applyFill="1" applyBorder="1" applyAlignment="1">
      <alignment horizontal="center" vertical="center" wrapText="1"/>
      <protection/>
    </xf>
    <xf numFmtId="0" fontId="2" fillId="0" borderId="66" xfId="37" applyFont="1" applyFill="1" applyBorder="1" applyAlignment="1">
      <alignment horizontal="center" vertical="center" wrapText="1"/>
      <protection/>
    </xf>
    <xf numFmtId="0" fontId="2" fillId="0" borderId="69" xfId="37" applyFont="1" applyFill="1" applyBorder="1" applyAlignment="1">
      <alignment horizontal="center" vertical="center" wrapText="1"/>
      <protection/>
    </xf>
    <xf numFmtId="0" fontId="12" fillId="0" borderId="71" xfId="37" applyFont="1" applyFill="1" applyBorder="1" applyAlignment="1">
      <alignment horizontal="center" vertical="center" wrapText="1"/>
      <protection/>
    </xf>
    <xf numFmtId="0" fontId="3" fillId="0" borderId="50" xfId="37" applyFont="1" applyFill="1" applyBorder="1" applyAlignment="1">
      <alignment horizontal="center" vertical="center" wrapText="1"/>
      <protection/>
    </xf>
    <xf numFmtId="0" fontId="3" fillId="0" borderId="55" xfId="37" applyFont="1" applyFill="1" applyBorder="1" applyAlignment="1">
      <alignment horizontal="center" vertical="center" wrapText="1"/>
      <protection/>
    </xf>
    <xf numFmtId="0" fontId="12" fillId="0" borderId="83" xfId="37" applyFont="1" applyFill="1" applyBorder="1" applyAlignment="1">
      <alignment horizontal="center" vertical="center" wrapText="1"/>
      <protection/>
    </xf>
    <xf numFmtId="0" fontId="3" fillId="0" borderId="69" xfId="37" applyFont="1" applyFill="1" applyBorder="1" applyAlignment="1">
      <alignment horizontal="center" vertical="center" wrapText="1"/>
      <protection/>
    </xf>
    <xf numFmtId="0" fontId="13" fillId="0" borderId="83" xfId="37" applyFont="1" applyFill="1" applyBorder="1" applyAlignment="1">
      <alignment horizontal="center" vertical="center" wrapText="1"/>
      <protection/>
    </xf>
    <xf numFmtId="0" fontId="5" fillId="0" borderId="66" xfId="37" applyFont="1" applyFill="1" applyBorder="1" applyAlignment="1">
      <alignment horizontal="center" vertical="center" wrapText="1"/>
      <protection/>
    </xf>
    <xf numFmtId="0" fontId="5" fillId="0" borderId="69" xfId="37" applyFont="1" applyFill="1" applyBorder="1" applyAlignment="1">
      <alignment horizontal="center" vertical="center" wrapText="1"/>
      <protection/>
    </xf>
    <xf numFmtId="0" fontId="3" fillId="0" borderId="38" xfId="37" applyFont="1" applyFill="1" applyBorder="1" applyAlignment="1">
      <alignment horizontal="center" vertical="center"/>
      <protection/>
    </xf>
    <xf numFmtId="0" fontId="3" fillId="0" borderId="39" xfId="37" applyFont="1" applyFill="1" applyBorder="1" applyAlignment="1">
      <alignment horizontal="center" vertical="center"/>
      <protection/>
    </xf>
    <xf numFmtId="0" fontId="11" fillId="0" borderId="78" xfId="37" applyFont="1" applyFill="1" applyBorder="1" applyAlignment="1">
      <alignment horizontal="center" vertical="center" textRotation="255"/>
      <protection/>
    </xf>
    <xf numFmtId="0" fontId="2" fillId="0" borderId="66" xfId="37" applyFont="1" applyFill="1" applyBorder="1" applyAlignment="1">
      <alignment vertical="center" textRotation="255"/>
      <protection/>
    </xf>
    <xf numFmtId="0" fontId="2" fillId="0" borderId="88" xfId="37" applyFont="1" applyFill="1" applyBorder="1" applyAlignment="1">
      <alignment vertical="center" textRotation="255"/>
      <protection/>
    </xf>
    <xf numFmtId="0" fontId="11" fillId="0" borderId="89" xfId="37" applyFont="1" applyFill="1" applyBorder="1" applyAlignment="1">
      <alignment horizontal="center" vertical="center" textRotation="255"/>
      <protection/>
    </xf>
    <xf numFmtId="0" fontId="2" fillId="0" borderId="49" xfId="37" applyFont="1" applyFill="1" applyBorder="1" applyAlignment="1">
      <alignment horizontal="center" vertical="center" textRotation="255"/>
      <protection/>
    </xf>
    <xf numFmtId="0" fontId="2" fillId="0" borderId="31" xfId="37" applyFont="1" applyFill="1" applyBorder="1" applyAlignment="1">
      <alignment horizontal="center" vertical="center" textRotation="255"/>
      <protection/>
    </xf>
    <xf numFmtId="0" fontId="2" fillId="0" borderId="66" xfId="37" applyFont="1" applyFill="1" applyBorder="1" applyAlignment="1">
      <alignment horizontal="center" vertical="center" textRotation="255"/>
      <protection/>
    </xf>
    <xf numFmtId="0" fontId="2" fillId="0" borderId="88" xfId="37" applyFont="1" applyFill="1" applyBorder="1" applyAlignment="1">
      <alignment horizontal="center" vertical="center" textRotation="255"/>
      <protection/>
    </xf>
    <xf numFmtId="0" fontId="11" fillId="0" borderId="78" xfId="37" applyFont="1" applyFill="1" applyBorder="1" applyAlignment="1">
      <alignment horizontal="center" vertical="center" textRotation="255" wrapText="1"/>
      <protection/>
    </xf>
    <xf numFmtId="0" fontId="2" fillId="0" borderId="66" xfId="37" applyFont="1" applyFill="1" applyBorder="1" applyAlignment="1">
      <alignment horizontal="center" vertical="center" textRotation="255" wrapText="1"/>
      <protection/>
    </xf>
    <xf numFmtId="0" fontId="2" fillId="0" borderId="88" xfId="37" applyFont="1" applyFill="1" applyBorder="1" applyAlignment="1">
      <alignment horizontal="center" vertical="center" textRotation="255" wrapText="1"/>
      <protection/>
    </xf>
    <xf numFmtId="0" fontId="11" fillId="0" borderId="66" xfId="37" applyFont="1" applyFill="1" applyBorder="1" applyAlignment="1">
      <alignment horizontal="center" vertical="center" wrapText="1"/>
      <protection/>
    </xf>
    <xf numFmtId="0" fontId="2" fillId="0" borderId="66" xfId="33" applyFont="1" applyFill="1" applyBorder="1">
      <alignment vertical="center"/>
      <protection/>
    </xf>
    <xf numFmtId="0" fontId="10" fillId="0" borderId="0" xfId="37" applyFont="1" applyFill="1" applyBorder="1" applyAlignment="1">
      <alignment horizontal="center" vertical="center" wrapText="1"/>
      <protection/>
    </xf>
    <xf numFmtId="0" fontId="6" fillId="0" borderId="0" xfId="37" applyFont="1" applyFill="1" applyBorder="1" applyAlignment="1">
      <alignment horizontal="center" vertical="center" wrapText="1"/>
      <protection/>
    </xf>
    <xf numFmtId="0" fontId="11" fillId="0" borderId="83" xfId="37" applyFont="1" applyFill="1" applyBorder="1" applyAlignment="1">
      <alignment horizontal="center" vertical="center" textRotation="255"/>
      <protection/>
    </xf>
    <xf numFmtId="0" fontId="12" fillId="0" borderId="90" xfId="37" applyFont="1" applyFill="1" applyBorder="1" applyAlignment="1">
      <alignment horizontal="center" vertical="center" wrapText="1"/>
      <protection/>
    </xf>
    <xf numFmtId="0" fontId="3" fillId="0" borderId="46" xfId="37" applyFont="1" applyFill="1" applyBorder="1" applyAlignment="1">
      <alignment horizontal="center" vertical="center" wrapText="1"/>
      <protection/>
    </xf>
    <xf numFmtId="0" fontId="3" fillId="0" borderId="23" xfId="37" applyFont="1" applyFill="1" applyBorder="1" applyAlignment="1">
      <alignment horizontal="center" vertical="center" wrapText="1"/>
      <protection/>
    </xf>
    <xf numFmtId="0" fontId="12" fillId="0" borderId="70" xfId="37" applyFont="1" applyFill="1" applyBorder="1" applyAlignment="1">
      <alignment horizontal="center" vertical="center" wrapText="1"/>
      <protection/>
    </xf>
    <xf numFmtId="0" fontId="3" fillId="0" borderId="47" xfId="37" applyFont="1" applyFill="1" applyBorder="1" applyAlignment="1">
      <alignment horizontal="center" vertical="center" wrapText="1"/>
      <protection/>
    </xf>
    <xf numFmtId="0" fontId="3" fillId="0" borderId="24" xfId="37" applyFont="1" applyFill="1" applyBorder="1" applyAlignment="1">
      <alignment horizontal="center" vertical="center" wrapText="1"/>
      <protection/>
    </xf>
    <xf numFmtId="0" fontId="12" fillId="0" borderId="91" xfId="37" applyFont="1" applyFill="1" applyBorder="1" applyAlignment="1">
      <alignment horizontal="center" vertical="center" wrapText="1"/>
      <protection/>
    </xf>
    <xf numFmtId="0" fontId="3" fillId="0" borderId="48" xfId="37" applyFont="1" applyFill="1" applyBorder="1" applyAlignment="1">
      <alignment horizontal="center" vertical="center" wrapText="1"/>
      <protection/>
    </xf>
    <xf numFmtId="0" fontId="3" fillId="0" borderId="25" xfId="37" applyFont="1" applyFill="1" applyBorder="1" applyAlignment="1">
      <alignment horizontal="center" vertical="center" wrapText="1"/>
      <protection/>
    </xf>
    <xf numFmtId="0" fontId="2" fillId="0" borderId="73" xfId="37" applyFont="1" applyFill="1" applyBorder="1" applyAlignment="1">
      <alignment horizontal="center" vertical="center" wrapText="1"/>
      <protection/>
    </xf>
    <xf numFmtId="0" fontId="2" fillId="0" borderId="79" xfId="37" applyFont="1" applyFill="1" applyBorder="1" applyAlignment="1">
      <alignment horizontal="center" vertical="center" wrapText="1"/>
      <protection/>
    </xf>
    <xf numFmtId="0" fontId="2" fillId="0" borderId="29" xfId="37" applyFont="1" applyFill="1" applyBorder="1" applyAlignment="1">
      <alignment horizontal="center" vertical="center" wrapText="1"/>
      <protection/>
    </xf>
    <xf numFmtId="0" fontId="5" fillId="0" borderId="74" xfId="37" applyFont="1" applyFill="1" applyBorder="1" applyAlignment="1">
      <alignment horizontal="right" vertical="center" wrapText="1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修業科目表" xfId="33"/>
    <cellStyle name="一般_97各科一般科目(98規劃案前置作業)" xfId="34"/>
    <cellStyle name="一般_附件四-95五專修業科目表(修改後)" xfId="35"/>
    <cellStyle name="一般_新生修業科目-二日" xfId="36"/>
    <cellStyle name="一般_新生修業科目-五專(最新)" xfId="37"/>
    <cellStyle name="一般_新生修業科目-五專(最新)_99修業科目表5專991026科務_99修業科目表5專991026科務" xfId="38"/>
    <cellStyle name="Comma" xfId="39"/>
    <cellStyle name="Comma [0]" xfId="40"/>
    <cellStyle name="Followed Hyperlink" xfId="41"/>
    <cellStyle name="不良" xfId="42"/>
    <cellStyle name="中性色" xfId="43"/>
    <cellStyle name="中等" xfId="44"/>
    <cellStyle name="合計" xfId="45"/>
    <cellStyle name="好" xfId="46"/>
    <cellStyle name="Percent" xfId="47"/>
    <cellStyle name="良好" xfId="48"/>
    <cellStyle name="計算" xfId="49"/>
    <cellStyle name="計算方式" xfId="50"/>
    <cellStyle name="記事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 2" xfId="65"/>
    <cellStyle name="標題  3" xfId="66"/>
    <cellStyle name="標題  4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SheetLayoutView="100" zoomScalePageLayoutView="0" workbookViewId="0" topLeftCell="A1">
      <selection activeCell="AC21" sqref="AC21"/>
    </sheetView>
  </sheetViews>
  <sheetFormatPr defaultColWidth="9.00390625" defaultRowHeight="16.5"/>
  <cols>
    <col min="1" max="1" width="4.75390625" style="243" customWidth="1"/>
    <col min="2" max="2" width="9.25390625" style="289" customWidth="1"/>
    <col min="3" max="3" width="10.75390625" style="243" customWidth="1"/>
    <col min="4" max="4" width="28.00390625" style="243" customWidth="1"/>
    <col min="5" max="6" width="5.75390625" style="243" customWidth="1"/>
    <col min="7" max="22" width="3.75390625" style="243" customWidth="1"/>
    <col min="23" max="23" width="4.625" style="243" customWidth="1"/>
    <col min="24" max="24" width="4.375" style="243" customWidth="1"/>
    <col min="25" max="26" width="3.75390625" style="243" customWidth="1"/>
    <col min="27" max="27" width="23.00390625" style="243" customWidth="1"/>
    <col min="28" max="16384" width="9.00390625" style="174" customWidth="1"/>
  </cols>
  <sheetData>
    <row r="1" spans="1:27" ht="21.75" customHeight="1">
      <c r="A1" s="405" t="s">
        <v>167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</row>
    <row r="2" spans="1:27" ht="24.75" customHeight="1">
      <c r="A2" s="406" t="s">
        <v>124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</row>
    <row r="3" spans="1:27" ht="42" customHeight="1">
      <c r="A3" s="407" t="s">
        <v>140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</row>
    <row r="4" spans="1:27" ht="4.5" customHeight="1" thickBot="1">
      <c r="A4" s="279"/>
      <c r="B4" s="278"/>
      <c r="C4" s="278"/>
      <c r="D4" s="278"/>
      <c r="E4" s="278"/>
      <c r="F4" s="278"/>
      <c r="G4" s="280"/>
      <c r="H4" s="280"/>
      <c r="I4" s="278"/>
      <c r="J4" s="278"/>
      <c r="K4" s="280"/>
      <c r="L4" s="280"/>
      <c r="M4" s="278"/>
      <c r="N4" s="278"/>
      <c r="O4" s="280"/>
      <c r="P4" s="280"/>
      <c r="Q4" s="278"/>
      <c r="R4" s="278"/>
      <c r="S4" s="280"/>
      <c r="T4" s="280"/>
      <c r="U4" s="278"/>
      <c r="V4" s="278"/>
      <c r="W4" s="280"/>
      <c r="X4" s="280"/>
      <c r="Y4" s="278"/>
      <c r="Z4" s="278"/>
      <c r="AA4" s="278"/>
    </row>
    <row r="5" spans="1:27" s="281" customFormat="1" ht="33" customHeight="1">
      <c r="A5" s="409" t="s">
        <v>1</v>
      </c>
      <c r="B5" s="410"/>
      <c r="C5" s="411"/>
      <c r="D5" s="418" t="s">
        <v>2</v>
      </c>
      <c r="E5" s="421" t="s">
        <v>3</v>
      </c>
      <c r="F5" s="424" t="s">
        <v>4</v>
      </c>
      <c r="G5" s="395" t="s">
        <v>168</v>
      </c>
      <c r="H5" s="396"/>
      <c r="I5" s="396"/>
      <c r="J5" s="397"/>
      <c r="K5" s="398" t="s">
        <v>169</v>
      </c>
      <c r="L5" s="396"/>
      <c r="M5" s="396"/>
      <c r="N5" s="397"/>
      <c r="O5" s="398" t="s">
        <v>170</v>
      </c>
      <c r="P5" s="396"/>
      <c r="Q5" s="396"/>
      <c r="R5" s="397"/>
      <c r="S5" s="398" t="s">
        <v>171</v>
      </c>
      <c r="T5" s="396"/>
      <c r="U5" s="396"/>
      <c r="V5" s="397"/>
      <c r="W5" s="395" t="s">
        <v>172</v>
      </c>
      <c r="X5" s="396"/>
      <c r="Y5" s="396"/>
      <c r="Z5" s="397"/>
      <c r="AA5" s="428" t="s">
        <v>6</v>
      </c>
    </row>
    <row r="6" spans="1:27" ht="15.75" customHeight="1">
      <c r="A6" s="412"/>
      <c r="B6" s="413"/>
      <c r="C6" s="414"/>
      <c r="D6" s="419"/>
      <c r="E6" s="422"/>
      <c r="F6" s="425"/>
      <c r="G6" s="399" t="s">
        <v>7</v>
      </c>
      <c r="H6" s="400"/>
      <c r="I6" s="400" t="s">
        <v>8</v>
      </c>
      <c r="J6" s="401"/>
      <c r="K6" s="427" t="s">
        <v>7</v>
      </c>
      <c r="L6" s="400"/>
      <c r="M6" s="400" t="s">
        <v>8</v>
      </c>
      <c r="N6" s="401"/>
      <c r="O6" s="427" t="s">
        <v>7</v>
      </c>
      <c r="P6" s="400"/>
      <c r="Q6" s="400" t="s">
        <v>8</v>
      </c>
      <c r="R6" s="401"/>
      <c r="S6" s="427" t="s">
        <v>7</v>
      </c>
      <c r="T6" s="400"/>
      <c r="U6" s="400" t="s">
        <v>8</v>
      </c>
      <c r="V6" s="401"/>
      <c r="W6" s="399" t="s">
        <v>7</v>
      </c>
      <c r="X6" s="400"/>
      <c r="Y6" s="400" t="s">
        <v>8</v>
      </c>
      <c r="Z6" s="401"/>
      <c r="AA6" s="429"/>
    </row>
    <row r="7" spans="1:27" s="281" customFormat="1" ht="54" customHeight="1" thickBot="1">
      <c r="A7" s="415"/>
      <c r="B7" s="416"/>
      <c r="C7" s="417"/>
      <c r="D7" s="420"/>
      <c r="E7" s="423"/>
      <c r="F7" s="426"/>
      <c r="G7" s="158" t="s">
        <v>9</v>
      </c>
      <c r="H7" s="159" t="s">
        <v>10</v>
      </c>
      <c r="I7" s="158" t="s">
        <v>9</v>
      </c>
      <c r="J7" s="160" t="s">
        <v>10</v>
      </c>
      <c r="K7" s="161" t="s">
        <v>9</v>
      </c>
      <c r="L7" s="159" t="s">
        <v>10</v>
      </c>
      <c r="M7" s="158" t="s">
        <v>9</v>
      </c>
      <c r="N7" s="162" t="s">
        <v>10</v>
      </c>
      <c r="O7" s="158" t="s">
        <v>9</v>
      </c>
      <c r="P7" s="159" t="s">
        <v>10</v>
      </c>
      <c r="Q7" s="158" t="s">
        <v>9</v>
      </c>
      <c r="R7" s="160" t="s">
        <v>10</v>
      </c>
      <c r="S7" s="161" t="s">
        <v>9</v>
      </c>
      <c r="T7" s="159" t="s">
        <v>10</v>
      </c>
      <c r="U7" s="158" t="s">
        <v>9</v>
      </c>
      <c r="V7" s="162" t="s">
        <v>10</v>
      </c>
      <c r="W7" s="161" t="s">
        <v>9</v>
      </c>
      <c r="X7" s="159" t="s">
        <v>10</v>
      </c>
      <c r="Y7" s="158" t="s">
        <v>9</v>
      </c>
      <c r="Z7" s="162" t="s">
        <v>10</v>
      </c>
      <c r="AA7" s="430"/>
    </row>
    <row r="8" spans="1:27" ht="17.25" customHeight="1">
      <c r="A8" s="465" t="s">
        <v>123</v>
      </c>
      <c r="B8" s="467" t="s">
        <v>127</v>
      </c>
      <c r="C8" s="469" t="s">
        <v>128</v>
      </c>
      <c r="D8" s="163" t="s">
        <v>11</v>
      </c>
      <c r="E8" s="19">
        <f>G8+I8+K8+M8+O8+Q8</f>
        <v>14</v>
      </c>
      <c r="F8" s="22">
        <f>H8+J8+L8+N8+P8+R8</f>
        <v>14</v>
      </c>
      <c r="G8" s="164">
        <v>3</v>
      </c>
      <c r="H8" s="165">
        <v>3</v>
      </c>
      <c r="I8" s="165">
        <v>3</v>
      </c>
      <c r="J8" s="166">
        <v>3</v>
      </c>
      <c r="K8" s="167">
        <v>2</v>
      </c>
      <c r="L8" s="165">
        <v>2</v>
      </c>
      <c r="M8" s="165">
        <v>2</v>
      </c>
      <c r="N8" s="166">
        <v>2</v>
      </c>
      <c r="O8" s="167">
        <v>2</v>
      </c>
      <c r="P8" s="165">
        <v>2</v>
      </c>
      <c r="Q8" s="165">
        <v>2</v>
      </c>
      <c r="R8" s="166">
        <v>2</v>
      </c>
      <c r="S8" s="168"/>
      <c r="T8" s="169"/>
      <c r="U8" s="169"/>
      <c r="V8" s="170"/>
      <c r="W8" s="168"/>
      <c r="X8" s="169"/>
      <c r="Y8" s="171"/>
      <c r="Z8" s="172"/>
      <c r="AA8" s="173"/>
    </row>
    <row r="9" spans="1:27" ht="16.5" customHeight="1" thickBot="1">
      <c r="A9" s="466"/>
      <c r="B9" s="468"/>
      <c r="C9" s="470"/>
      <c r="D9" s="175" t="s">
        <v>12</v>
      </c>
      <c r="E9" s="176">
        <f>G9+I9+K9+M9+O9+Q9</f>
        <v>14</v>
      </c>
      <c r="F9" s="177">
        <f>H9+J9+L9+N9+P9+R9</f>
        <v>14</v>
      </c>
      <c r="G9" s="178">
        <v>3</v>
      </c>
      <c r="H9" s="179">
        <v>3</v>
      </c>
      <c r="I9" s="179">
        <v>3</v>
      </c>
      <c r="J9" s="180">
        <v>3</v>
      </c>
      <c r="K9" s="181">
        <v>2</v>
      </c>
      <c r="L9" s="179">
        <v>2</v>
      </c>
      <c r="M9" s="179">
        <v>2</v>
      </c>
      <c r="N9" s="180">
        <v>2</v>
      </c>
      <c r="O9" s="181">
        <v>2</v>
      </c>
      <c r="P9" s="179">
        <v>2</v>
      </c>
      <c r="Q9" s="179">
        <v>2</v>
      </c>
      <c r="R9" s="180">
        <v>2</v>
      </c>
      <c r="S9" s="152"/>
      <c r="T9" s="155"/>
      <c r="U9" s="155"/>
      <c r="V9" s="156"/>
      <c r="W9" s="152"/>
      <c r="X9" s="155"/>
      <c r="Y9" s="182"/>
      <c r="Z9" s="183"/>
      <c r="AA9" s="184"/>
    </row>
    <row r="10" spans="1:27" ht="18" customHeight="1" thickBot="1">
      <c r="A10" s="466"/>
      <c r="B10" s="468"/>
      <c r="C10" s="294" t="s">
        <v>129</v>
      </c>
      <c r="D10" s="185" t="s">
        <v>13</v>
      </c>
      <c r="E10" s="186">
        <f>G10+I10+K10+M10</f>
        <v>8</v>
      </c>
      <c r="F10" s="187">
        <f>H10+J10+L10+N10</f>
        <v>8</v>
      </c>
      <c r="G10" s="188">
        <v>2</v>
      </c>
      <c r="H10" s="189">
        <v>2</v>
      </c>
      <c r="I10" s="189">
        <v>2</v>
      </c>
      <c r="J10" s="190">
        <v>2</v>
      </c>
      <c r="K10" s="191">
        <v>2</v>
      </c>
      <c r="L10" s="189">
        <v>2</v>
      </c>
      <c r="M10" s="189">
        <v>2</v>
      </c>
      <c r="N10" s="190">
        <v>2</v>
      </c>
      <c r="O10" s="191"/>
      <c r="P10" s="189"/>
      <c r="Q10" s="189"/>
      <c r="R10" s="190"/>
      <c r="S10" s="192"/>
      <c r="T10" s="193"/>
      <c r="U10" s="193"/>
      <c r="V10" s="194"/>
      <c r="W10" s="192"/>
      <c r="X10" s="193"/>
      <c r="Y10" s="195"/>
      <c r="Z10" s="196"/>
      <c r="AA10" s="197"/>
    </row>
    <row r="11" spans="1:27" ht="15.75" customHeight="1">
      <c r="A11" s="466"/>
      <c r="B11" s="468"/>
      <c r="C11" s="431" t="s">
        <v>130</v>
      </c>
      <c r="D11" s="163" t="s">
        <v>14</v>
      </c>
      <c r="E11" s="198">
        <f>G11</f>
        <v>2</v>
      </c>
      <c r="F11" s="199">
        <f>H11</f>
        <v>2</v>
      </c>
      <c r="G11" s="167">
        <v>2</v>
      </c>
      <c r="H11" s="165">
        <v>2</v>
      </c>
      <c r="I11" s="165"/>
      <c r="J11" s="166"/>
      <c r="K11" s="167"/>
      <c r="L11" s="198"/>
      <c r="M11" s="164"/>
      <c r="N11" s="166"/>
      <c r="O11" s="292"/>
      <c r="P11" s="270"/>
      <c r="Q11" s="198"/>
      <c r="R11" s="199"/>
      <c r="S11" s="167"/>
      <c r="T11" s="165"/>
      <c r="U11" s="165"/>
      <c r="V11" s="166"/>
      <c r="W11" s="167"/>
      <c r="X11" s="165"/>
      <c r="Y11" s="165"/>
      <c r="Z11" s="166"/>
      <c r="AA11" s="173"/>
    </row>
    <row r="12" spans="1:27" ht="16.5" customHeight="1">
      <c r="A12" s="466"/>
      <c r="B12" s="468"/>
      <c r="C12" s="432"/>
      <c r="D12" s="200" t="s">
        <v>15</v>
      </c>
      <c r="E12" s="179">
        <f aca="true" t="shared" si="0" ref="E12:F14">I12</f>
        <v>2</v>
      </c>
      <c r="F12" s="180">
        <f t="shared" si="0"/>
        <v>2</v>
      </c>
      <c r="G12" s="178"/>
      <c r="H12" s="179"/>
      <c r="I12" s="179">
        <v>2</v>
      </c>
      <c r="J12" s="180">
        <v>2</v>
      </c>
      <c r="K12" s="181"/>
      <c r="L12" s="179"/>
      <c r="M12" s="179"/>
      <c r="N12" s="180"/>
      <c r="O12" s="181"/>
      <c r="P12" s="179"/>
      <c r="Q12" s="248"/>
      <c r="R12" s="250"/>
      <c r="S12" s="181"/>
      <c r="T12" s="179"/>
      <c r="U12" s="179"/>
      <c r="V12" s="180"/>
      <c r="W12" s="181"/>
      <c r="X12" s="179"/>
      <c r="Y12" s="179"/>
      <c r="Z12" s="180"/>
      <c r="AA12" s="184"/>
    </row>
    <row r="13" spans="1:27" ht="16.5" customHeight="1" thickBot="1">
      <c r="A13" s="466"/>
      <c r="B13" s="468"/>
      <c r="C13" s="433"/>
      <c r="D13" s="201" t="s">
        <v>16</v>
      </c>
      <c r="E13" s="202">
        <f t="shared" si="0"/>
        <v>2</v>
      </c>
      <c r="F13" s="203">
        <f t="shared" si="0"/>
        <v>2</v>
      </c>
      <c r="G13" s="204"/>
      <c r="H13" s="202"/>
      <c r="I13" s="202">
        <v>2</v>
      </c>
      <c r="J13" s="203">
        <v>2</v>
      </c>
      <c r="K13" s="205"/>
      <c r="L13" s="202"/>
      <c r="M13" s="202"/>
      <c r="N13" s="203"/>
      <c r="O13" s="205"/>
      <c r="P13" s="202"/>
      <c r="Q13" s="202"/>
      <c r="R13" s="203"/>
      <c r="S13" s="205"/>
      <c r="T13" s="202"/>
      <c r="U13" s="202"/>
      <c r="V13" s="203"/>
      <c r="W13" s="205"/>
      <c r="X13" s="202"/>
      <c r="Y13" s="202"/>
      <c r="Z13" s="203"/>
      <c r="AA13" s="206"/>
    </row>
    <row r="14" spans="1:27" ht="19.5" customHeight="1">
      <c r="A14" s="466"/>
      <c r="B14" s="468"/>
      <c r="C14" s="431" t="s">
        <v>131</v>
      </c>
      <c r="D14" s="163" t="s">
        <v>17</v>
      </c>
      <c r="E14" s="198">
        <f t="shared" si="0"/>
        <v>2</v>
      </c>
      <c r="F14" s="199">
        <f t="shared" si="0"/>
        <v>2</v>
      </c>
      <c r="G14" s="164"/>
      <c r="H14" s="165"/>
      <c r="I14" s="165">
        <v>2</v>
      </c>
      <c r="J14" s="166">
        <v>2</v>
      </c>
      <c r="K14" s="167"/>
      <c r="L14" s="165"/>
      <c r="M14" s="165"/>
      <c r="N14" s="166"/>
      <c r="O14" s="167"/>
      <c r="P14" s="165"/>
      <c r="Q14" s="165"/>
      <c r="R14" s="166"/>
      <c r="S14" s="167"/>
      <c r="T14" s="165"/>
      <c r="U14" s="165"/>
      <c r="V14" s="166"/>
      <c r="W14" s="167"/>
      <c r="X14" s="165"/>
      <c r="Y14" s="165"/>
      <c r="Z14" s="166"/>
      <c r="AA14" s="207"/>
    </row>
    <row r="15" spans="1:27" ht="19.5" customHeight="1">
      <c r="A15" s="466"/>
      <c r="B15" s="468"/>
      <c r="C15" s="432"/>
      <c r="D15" s="200" t="s">
        <v>18</v>
      </c>
      <c r="E15" s="179">
        <f aca="true" t="shared" si="1" ref="E15:F17">G15</f>
        <v>2</v>
      </c>
      <c r="F15" s="180">
        <f t="shared" si="1"/>
        <v>2</v>
      </c>
      <c r="G15" s="178">
        <v>2</v>
      </c>
      <c r="H15" s="179">
        <v>2</v>
      </c>
      <c r="I15" s="179"/>
      <c r="J15" s="180"/>
      <c r="K15" s="181"/>
      <c r="L15" s="179"/>
      <c r="M15" s="179"/>
      <c r="N15" s="180"/>
      <c r="O15" s="181"/>
      <c r="P15" s="179"/>
      <c r="Q15" s="179"/>
      <c r="R15" s="180"/>
      <c r="S15" s="181"/>
      <c r="T15" s="179"/>
      <c r="U15" s="179"/>
      <c r="V15" s="180"/>
      <c r="W15" s="181"/>
      <c r="X15" s="179"/>
      <c r="Y15" s="179"/>
      <c r="Z15" s="180"/>
      <c r="AA15" s="208"/>
    </row>
    <row r="16" spans="1:27" ht="19.5" customHeight="1" thickBot="1">
      <c r="A16" s="466"/>
      <c r="B16" s="468"/>
      <c r="C16" s="433"/>
      <c r="D16" s="201" t="s">
        <v>19</v>
      </c>
      <c r="E16" s="202">
        <f t="shared" si="1"/>
        <v>2</v>
      </c>
      <c r="F16" s="203">
        <f t="shared" si="1"/>
        <v>2</v>
      </c>
      <c r="G16" s="204">
        <v>2</v>
      </c>
      <c r="H16" s="202">
        <v>2</v>
      </c>
      <c r="I16" s="202"/>
      <c r="J16" s="203"/>
      <c r="K16" s="205"/>
      <c r="L16" s="202"/>
      <c r="M16" s="202"/>
      <c r="N16" s="203"/>
      <c r="O16" s="205"/>
      <c r="P16" s="202"/>
      <c r="Q16" s="202"/>
      <c r="R16" s="203"/>
      <c r="S16" s="205"/>
      <c r="T16" s="202"/>
      <c r="U16" s="202"/>
      <c r="V16" s="203"/>
      <c r="W16" s="205"/>
      <c r="X16" s="202"/>
      <c r="Y16" s="202"/>
      <c r="Z16" s="203"/>
      <c r="AA16" s="209"/>
    </row>
    <row r="17" spans="1:27" ht="16.5" customHeight="1">
      <c r="A17" s="466"/>
      <c r="B17" s="468"/>
      <c r="C17" s="431" t="s">
        <v>132</v>
      </c>
      <c r="D17" s="163" t="s">
        <v>20</v>
      </c>
      <c r="E17" s="198">
        <f t="shared" si="1"/>
        <v>2</v>
      </c>
      <c r="F17" s="199">
        <f t="shared" si="1"/>
        <v>2</v>
      </c>
      <c r="G17" s="164">
        <v>2</v>
      </c>
      <c r="H17" s="165">
        <v>2</v>
      </c>
      <c r="I17" s="165"/>
      <c r="J17" s="166"/>
      <c r="K17" s="167"/>
      <c r="L17" s="165"/>
      <c r="M17" s="165"/>
      <c r="N17" s="166"/>
      <c r="O17" s="167"/>
      <c r="P17" s="165"/>
      <c r="Q17" s="165"/>
      <c r="R17" s="166"/>
      <c r="S17" s="167"/>
      <c r="T17" s="165"/>
      <c r="U17" s="165"/>
      <c r="V17" s="166"/>
      <c r="W17" s="167"/>
      <c r="X17" s="165"/>
      <c r="Y17" s="165"/>
      <c r="Z17" s="166"/>
      <c r="AA17" s="436"/>
    </row>
    <row r="18" spans="1:27" ht="19.5" customHeight="1" thickBot="1">
      <c r="A18" s="466"/>
      <c r="B18" s="468"/>
      <c r="C18" s="433"/>
      <c r="D18" s="201" t="s">
        <v>21</v>
      </c>
      <c r="E18" s="202">
        <f aca="true" t="shared" si="2" ref="E18:F20">I18</f>
        <v>2</v>
      </c>
      <c r="F18" s="203">
        <f t="shared" si="2"/>
        <v>2</v>
      </c>
      <c r="G18" s="204"/>
      <c r="H18" s="202"/>
      <c r="I18" s="202">
        <v>2</v>
      </c>
      <c r="J18" s="203">
        <v>2</v>
      </c>
      <c r="K18" s="205"/>
      <c r="L18" s="202"/>
      <c r="M18" s="202"/>
      <c r="N18" s="203"/>
      <c r="O18" s="205"/>
      <c r="P18" s="202"/>
      <c r="Q18" s="202"/>
      <c r="R18" s="203"/>
      <c r="S18" s="205"/>
      <c r="T18" s="202"/>
      <c r="U18" s="202"/>
      <c r="V18" s="203"/>
      <c r="W18" s="205"/>
      <c r="X18" s="202"/>
      <c r="Y18" s="202"/>
      <c r="Z18" s="203"/>
      <c r="AA18" s="437"/>
    </row>
    <row r="19" spans="1:27" ht="19.5" customHeight="1">
      <c r="A19" s="466"/>
      <c r="B19" s="468"/>
      <c r="C19" s="431" t="s">
        <v>133</v>
      </c>
      <c r="D19" s="210" t="s">
        <v>22</v>
      </c>
      <c r="E19" s="198">
        <f>G19</f>
        <v>2</v>
      </c>
      <c r="F19" s="199">
        <f>H19</f>
        <v>2</v>
      </c>
      <c r="G19" s="167">
        <v>2</v>
      </c>
      <c r="H19" s="165">
        <v>2</v>
      </c>
      <c r="I19" s="270"/>
      <c r="J19" s="305"/>
      <c r="K19" s="167"/>
      <c r="L19" s="165"/>
      <c r="M19" s="165"/>
      <c r="N19" s="166"/>
      <c r="O19" s="292"/>
      <c r="P19" s="270"/>
      <c r="Q19" s="165"/>
      <c r="R19" s="166"/>
      <c r="S19" s="167"/>
      <c r="T19" s="165"/>
      <c r="U19" s="165"/>
      <c r="V19" s="166"/>
      <c r="W19" s="167"/>
      <c r="X19" s="165"/>
      <c r="Y19" s="165"/>
      <c r="Z19" s="166"/>
      <c r="AA19" s="436"/>
    </row>
    <row r="20" spans="1:27" ht="21.75" customHeight="1" thickBot="1">
      <c r="A20" s="466"/>
      <c r="B20" s="468"/>
      <c r="C20" s="433"/>
      <c r="D20" s="201" t="s">
        <v>23</v>
      </c>
      <c r="E20" s="202">
        <f t="shared" si="2"/>
        <v>2</v>
      </c>
      <c r="F20" s="203">
        <f t="shared" si="2"/>
        <v>2</v>
      </c>
      <c r="G20" s="204"/>
      <c r="H20" s="202"/>
      <c r="I20" s="202">
        <v>2</v>
      </c>
      <c r="J20" s="203">
        <v>2</v>
      </c>
      <c r="K20" s="205"/>
      <c r="L20" s="202"/>
      <c r="M20" s="202"/>
      <c r="N20" s="203"/>
      <c r="O20" s="205"/>
      <c r="P20" s="202"/>
      <c r="Q20" s="202"/>
      <c r="R20" s="203"/>
      <c r="S20" s="205"/>
      <c r="T20" s="202"/>
      <c r="U20" s="202"/>
      <c r="V20" s="203"/>
      <c r="W20" s="205"/>
      <c r="X20" s="202"/>
      <c r="Y20" s="202"/>
      <c r="Z20" s="203"/>
      <c r="AA20" s="438"/>
    </row>
    <row r="21" spans="1:27" ht="24" customHeight="1">
      <c r="A21" s="466"/>
      <c r="B21" s="468"/>
      <c r="C21" s="439" t="s">
        <v>134</v>
      </c>
      <c r="D21" s="211" t="s">
        <v>24</v>
      </c>
      <c r="E21" s="198">
        <f>G21+I21+K21+M21+O21+Q21</f>
        <v>6</v>
      </c>
      <c r="F21" s="199">
        <f>H21+J21+L21+N21+P21+R21</f>
        <v>6</v>
      </c>
      <c r="G21" s="212">
        <v>1</v>
      </c>
      <c r="H21" s="213">
        <v>1</v>
      </c>
      <c r="I21" s="213">
        <v>1</v>
      </c>
      <c r="J21" s="214">
        <v>1</v>
      </c>
      <c r="K21" s="215">
        <v>1</v>
      </c>
      <c r="L21" s="213">
        <v>1</v>
      </c>
      <c r="M21" s="213">
        <v>1</v>
      </c>
      <c r="N21" s="214">
        <v>1</v>
      </c>
      <c r="O21" s="216">
        <v>1</v>
      </c>
      <c r="P21" s="198">
        <v>1</v>
      </c>
      <c r="Q21" s="198">
        <v>1</v>
      </c>
      <c r="R21" s="214">
        <v>1</v>
      </c>
      <c r="S21" s="215"/>
      <c r="T21" s="213"/>
      <c r="U21" s="213"/>
      <c r="V21" s="214"/>
      <c r="W21" s="215"/>
      <c r="X21" s="213"/>
      <c r="Y21" s="213"/>
      <c r="Z21" s="214"/>
      <c r="AA21" s="217"/>
    </row>
    <row r="22" spans="1:27" ht="24" customHeight="1" thickBot="1">
      <c r="A22" s="466"/>
      <c r="B22" s="468"/>
      <c r="C22" s="440"/>
      <c r="D22" s="364" t="s">
        <v>62</v>
      </c>
      <c r="E22" s="40">
        <f>S22</f>
        <v>0</v>
      </c>
      <c r="F22" s="166">
        <f>T22</f>
        <v>2</v>
      </c>
      <c r="G22" s="178"/>
      <c r="H22" s="179"/>
      <c r="I22" s="179"/>
      <c r="J22" s="244"/>
      <c r="K22" s="181"/>
      <c r="L22" s="179"/>
      <c r="M22" s="179"/>
      <c r="N22" s="244"/>
      <c r="O22" s="181"/>
      <c r="P22" s="179"/>
      <c r="Q22" s="179"/>
      <c r="R22" s="180"/>
      <c r="S22" s="21">
        <v>0</v>
      </c>
      <c r="T22" s="19">
        <v>2</v>
      </c>
      <c r="U22" s="179"/>
      <c r="V22" s="180"/>
      <c r="W22" s="181"/>
      <c r="X22" s="179"/>
      <c r="Y22" s="179"/>
      <c r="Z22" s="244"/>
      <c r="AA22" s="247" t="s">
        <v>63</v>
      </c>
    </row>
    <row r="23" spans="1:27" ht="21" customHeight="1" thickBot="1">
      <c r="A23" s="466"/>
      <c r="B23" s="468"/>
      <c r="C23" s="434" t="s">
        <v>25</v>
      </c>
      <c r="D23" s="435"/>
      <c r="E23" s="218">
        <f>G23+I23</f>
        <v>2</v>
      </c>
      <c r="F23" s="219">
        <v>4</v>
      </c>
      <c r="G23" s="220">
        <v>1</v>
      </c>
      <c r="H23" s="221">
        <v>1</v>
      </c>
      <c r="I23" s="221">
        <v>1</v>
      </c>
      <c r="J23" s="222">
        <v>1</v>
      </c>
      <c r="K23" s="220">
        <v>0</v>
      </c>
      <c r="L23" s="221">
        <v>1</v>
      </c>
      <c r="M23" s="221">
        <v>0</v>
      </c>
      <c r="N23" s="222">
        <v>1</v>
      </c>
      <c r="O23" s="220"/>
      <c r="P23" s="221"/>
      <c r="Q23" s="221"/>
      <c r="R23" s="222"/>
      <c r="S23" s="220"/>
      <c r="T23" s="221"/>
      <c r="U23" s="221"/>
      <c r="V23" s="222"/>
      <c r="W23" s="220"/>
      <c r="X23" s="221"/>
      <c r="Y23" s="221"/>
      <c r="Z23" s="222"/>
      <c r="AA23" s="223"/>
    </row>
    <row r="24" spans="1:27" ht="22.5" customHeight="1">
      <c r="A24" s="466"/>
      <c r="B24" s="441" t="s">
        <v>135</v>
      </c>
      <c r="C24" s="442"/>
      <c r="D24" s="308" t="s">
        <v>26</v>
      </c>
      <c r="E24" s="198">
        <f>G24</f>
        <v>2</v>
      </c>
      <c r="F24" s="199">
        <f>H24</f>
        <v>2</v>
      </c>
      <c r="G24" s="314">
        <v>2</v>
      </c>
      <c r="H24" s="310">
        <v>2</v>
      </c>
      <c r="I24" s="309"/>
      <c r="J24" s="315"/>
      <c r="K24" s="319"/>
      <c r="L24" s="310"/>
      <c r="M24" s="309"/>
      <c r="N24" s="315"/>
      <c r="O24" s="314"/>
      <c r="P24" s="310"/>
      <c r="Q24" s="309"/>
      <c r="R24" s="315"/>
      <c r="S24" s="319"/>
      <c r="T24" s="310"/>
      <c r="U24" s="310"/>
      <c r="V24" s="315"/>
      <c r="W24" s="319"/>
      <c r="X24" s="310"/>
      <c r="Y24" s="310"/>
      <c r="Z24" s="315"/>
      <c r="AA24" s="302"/>
    </row>
    <row r="25" spans="1:27" ht="22.5" customHeight="1">
      <c r="A25" s="466"/>
      <c r="B25" s="443"/>
      <c r="C25" s="444"/>
      <c r="D25" s="307" t="s">
        <v>195</v>
      </c>
      <c r="E25" s="179">
        <v>0</v>
      </c>
      <c r="F25" s="180">
        <v>6</v>
      </c>
      <c r="G25" s="358">
        <v>0</v>
      </c>
      <c r="H25" s="359">
        <v>1</v>
      </c>
      <c r="I25" s="360">
        <v>0</v>
      </c>
      <c r="J25" s="361">
        <v>1</v>
      </c>
      <c r="K25" s="363">
        <v>0</v>
      </c>
      <c r="L25" s="359">
        <v>1</v>
      </c>
      <c r="M25" s="360">
        <v>0</v>
      </c>
      <c r="N25" s="361">
        <v>1</v>
      </c>
      <c r="O25" s="358">
        <v>0</v>
      </c>
      <c r="P25" s="359">
        <v>1</v>
      </c>
      <c r="Q25" s="360">
        <v>0</v>
      </c>
      <c r="R25" s="361">
        <v>1</v>
      </c>
      <c r="S25" s="363"/>
      <c r="T25" s="359"/>
      <c r="U25" s="359"/>
      <c r="V25" s="361"/>
      <c r="W25" s="356"/>
      <c r="X25" s="354"/>
      <c r="Y25" s="354"/>
      <c r="Z25" s="355"/>
      <c r="AA25" s="357"/>
    </row>
    <row r="26" spans="1:27" ht="21.75" customHeight="1" thickBot="1">
      <c r="A26" s="466"/>
      <c r="B26" s="445"/>
      <c r="C26" s="446"/>
      <c r="D26" s="311" t="s">
        <v>37</v>
      </c>
      <c r="E26" s="61">
        <v>0</v>
      </c>
      <c r="F26" s="203">
        <f>H26+J26</f>
        <v>2</v>
      </c>
      <c r="G26" s="362">
        <v>0</v>
      </c>
      <c r="H26" s="61">
        <v>1</v>
      </c>
      <c r="I26" s="238">
        <v>0</v>
      </c>
      <c r="J26" s="63">
        <v>1</v>
      </c>
      <c r="K26" s="320"/>
      <c r="L26" s="313"/>
      <c r="M26" s="312"/>
      <c r="N26" s="317"/>
      <c r="O26" s="316"/>
      <c r="P26" s="313"/>
      <c r="Q26" s="312"/>
      <c r="R26" s="317"/>
      <c r="S26" s="320"/>
      <c r="T26" s="313"/>
      <c r="U26" s="313"/>
      <c r="V26" s="317"/>
      <c r="W26" s="320"/>
      <c r="X26" s="313"/>
      <c r="Y26" s="313"/>
      <c r="Z26" s="317"/>
      <c r="AA26" s="318"/>
    </row>
    <row r="27" spans="1:27" s="224" customFormat="1" ht="19.5" customHeight="1" thickBot="1">
      <c r="A27" s="466"/>
      <c r="B27" s="447" t="s">
        <v>136</v>
      </c>
      <c r="C27" s="448"/>
      <c r="D27" s="449"/>
      <c r="E27" s="286">
        <f>S27</f>
        <v>2</v>
      </c>
      <c r="F27" s="287">
        <f>T27</f>
        <v>2</v>
      </c>
      <c r="G27" s="225"/>
      <c r="H27" s="226"/>
      <c r="I27" s="227"/>
      <c r="J27" s="228"/>
      <c r="K27" s="225"/>
      <c r="L27" s="226"/>
      <c r="M27" s="227"/>
      <c r="N27" s="228"/>
      <c r="O27" s="225"/>
      <c r="P27" s="226"/>
      <c r="Q27" s="227"/>
      <c r="R27" s="228"/>
      <c r="S27" s="229">
        <v>2</v>
      </c>
      <c r="T27" s="226">
        <v>2</v>
      </c>
      <c r="U27" s="226"/>
      <c r="V27" s="228"/>
      <c r="W27" s="229"/>
      <c r="X27" s="226"/>
      <c r="Y27" s="226"/>
      <c r="Z27" s="228"/>
      <c r="AA27" s="230"/>
    </row>
    <row r="28" spans="1:27" s="224" customFormat="1" ht="20.25" customHeight="1">
      <c r="A28" s="466"/>
      <c r="B28" s="441" t="s">
        <v>137</v>
      </c>
      <c r="C28" s="450"/>
      <c r="D28" s="283" t="s">
        <v>236</v>
      </c>
      <c r="E28" s="198">
        <f>W28</f>
        <v>2</v>
      </c>
      <c r="F28" s="199">
        <f>X28</f>
        <v>2</v>
      </c>
      <c r="G28" s="231"/>
      <c r="H28" s="150"/>
      <c r="I28" s="136"/>
      <c r="J28" s="232"/>
      <c r="K28" s="231"/>
      <c r="L28" s="150"/>
      <c r="M28" s="136"/>
      <c r="N28" s="232"/>
      <c r="O28" s="231"/>
      <c r="P28" s="150"/>
      <c r="Q28" s="136"/>
      <c r="R28" s="232"/>
      <c r="S28" s="233"/>
      <c r="T28" s="150"/>
      <c r="U28" s="150"/>
      <c r="V28" s="232"/>
      <c r="W28" s="233">
        <v>2</v>
      </c>
      <c r="X28" s="150">
        <v>2</v>
      </c>
      <c r="Y28" s="150"/>
      <c r="Z28" s="232"/>
      <c r="AA28" s="234"/>
    </row>
    <row r="29" spans="1:27" s="224" customFormat="1" ht="20.25" customHeight="1">
      <c r="A29" s="466"/>
      <c r="B29" s="443"/>
      <c r="C29" s="451"/>
      <c r="D29" s="284" t="s">
        <v>235</v>
      </c>
      <c r="E29" s="179">
        <v>2</v>
      </c>
      <c r="F29" s="180">
        <v>2</v>
      </c>
      <c r="G29" s="141"/>
      <c r="H29" s="149"/>
      <c r="I29" s="130"/>
      <c r="J29" s="148"/>
      <c r="K29" s="141"/>
      <c r="L29" s="149"/>
      <c r="M29" s="130"/>
      <c r="N29" s="148"/>
      <c r="O29" s="141"/>
      <c r="P29" s="149"/>
      <c r="Q29" s="130"/>
      <c r="R29" s="148"/>
      <c r="S29" s="140"/>
      <c r="T29" s="149"/>
      <c r="U29" s="149"/>
      <c r="V29" s="148"/>
      <c r="W29" s="140">
        <v>2</v>
      </c>
      <c r="X29" s="149">
        <v>2</v>
      </c>
      <c r="Y29" s="149"/>
      <c r="Z29" s="148"/>
      <c r="AA29" s="235"/>
    </row>
    <row r="30" spans="1:27" s="224" customFormat="1" ht="20.25" customHeight="1">
      <c r="A30" s="466"/>
      <c r="B30" s="443"/>
      <c r="C30" s="451"/>
      <c r="D30" s="284" t="s">
        <v>234</v>
      </c>
      <c r="E30" s="179">
        <f>W30</f>
        <v>2</v>
      </c>
      <c r="F30" s="180">
        <f>X30</f>
        <v>2</v>
      </c>
      <c r="G30" s="141"/>
      <c r="H30" s="149"/>
      <c r="I30" s="130"/>
      <c r="J30" s="148"/>
      <c r="K30" s="141"/>
      <c r="L30" s="149"/>
      <c r="M30" s="130"/>
      <c r="N30" s="148"/>
      <c r="O30" s="141"/>
      <c r="P30" s="149"/>
      <c r="Q30" s="130"/>
      <c r="R30" s="148"/>
      <c r="S30" s="140"/>
      <c r="T30" s="149"/>
      <c r="U30" s="149"/>
      <c r="V30" s="148"/>
      <c r="W30" s="140">
        <v>2</v>
      </c>
      <c r="X30" s="149">
        <v>2</v>
      </c>
      <c r="Y30" s="149"/>
      <c r="Z30" s="148"/>
      <c r="AA30" s="235"/>
    </row>
    <row r="31" spans="1:27" s="224" customFormat="1" ht="20.25" customHeight="1" thickBot="1">
      <c r="A31" s="466"/>
      <c r="B31" s="445"/>
      <c r="C31" s="452"/>
      <c r="D31" s="285" t="s">
        <v>233</v>
      </c>
      <c r="E31" s="202">
        <f>W31</f>
        <v>2</v>
      </c>
      <c r="F31" s="203">
        <f>X31</f>
        <v>2</v>
      </c>
      <c r="G31" s="236"/>
      <c r="H31" s="237"/>
      <c r="I31" s="238"/>
      <c r="J31" s="239"/>
      <c r="K31" s="236"/>
      <c r="L31" s="237"/>
      <c r="M31" s="238"/>
      <c r="N31" s="239"/>
      <c r="O31" s="236"/>
      <c r="P31" s="237"/>
      <c r="Q31" s="238"/>
      <c r="R31" s="239"/>
      <c r="S31" s="240"/>
      <c r="T31" s="237"/>
      <c r="U31" s="237"/>
      <c r="V31" s="239"/>
      <c r="W31" s="240">
        <v>2</v>
      </c>
      <c r="X31" s="237">
        <v>2</v>
      </c>
      <c r="Y31" s="237"/>
      <c r="Z31" s="239"/>
      <c r="AA31" s="241"/>
    </row>
    <row r="32" spans="1:29" ht="18.75" customHeight="1" thickBot="1">
      <c r="A32" s="466"/>
      <c r="B32" s="328"/>
      <c r="C32" s="453" t="s">
        <v>29</v>
      </c>
      <c r="D32" s="454"/>
      <c r="E32" s="329">
        <f aca="true" t="shared" si="3" ref="E32:Z32">SUM(E8:E31)</f>
        <v>76</v>
      </c>
      <c r="F32" s="330">
        <f t="shared" si="3"/>
        <v>88</v>
      </c>
      <c r="G32" s="331">
        <f t="shared" si="3"/>
        <v>22</v>
      </c>
      <c r="H32" s="332">
        <f t="shared" si="3"/>
        <v>24</v>
      </c>
      <c r="I32" s="332">
        <f t="shared" si="3"/>
        <v>20</v>
      </c>
      <c r="J32" s="333">
        <f t="shared" si="3"/>
        <v>22</v>
      </c>
      <c r="K32" s="331">
        <f t="shared" si="3"/>
        <v>7</v>
      </c>
      <c r="L32" s="334">
        <f t="shared" si="3"/>
        <v>9</v>
      </c>
      <c r="M32" s="334">
        <f t="shared" si="3"/>
        <v>7</v>
      </c>
      <c r="N32" s="335">
        <f t="shared" si="3"/>
        <v>9</v>
      </c>
      <c r="O32" s="331">
        <f t="shared" si="3"/>
        <v>5</v>
      </c>
      <c r="P32" s="334">
        <f t="shared" si="3"/>
        <v>6</v>
      </c>
      <c r="Q32" s="334">
        <f t="shared" si="3"/>
        <v>5</v>
      </c>
      <c r="R32" s="335">
        <f t="shared" si="3"/>
        <v>6</v>
      </c>
      <c r="S32" s="331">
        <f t="shared" si="3"/>
        <v>2</v>
      </c>
      <c r="T32" s="334">
        <f t="shared" si="3"/>
        <v>4</v>
      </c>
      <c r="U32" s="334">
        <f t="shared" si="3"/>
        <v>0</v>
      </c>
      <c r="V32" s="335">
        <f t="shared" si="3"/>
        <v>0</v>
      </c>
      <c r="W32" s="331">
        <f t="shared" si="3"/>
        <v>8</v>
      </c>
      <c r="X32" s="334">
        <f t="shared" si="3"/>
        <v>8</v>
      </c>
      <c r="Y32" s="334">
        <f t="shared" si="3"/>
        <v>0</v>
      </c>
      <c r="Z32" s="335">
        <f t="shared" si="3"/>
        <v>0</v>
      </c>
      <c r="AA32" s="336"/>
      <c r="AB32" s="174">
        <f>G32+I32+K32+M32+O32+Q32+S32+U32+W32+Y32</f>
        <v>76</v>
      </c>
      <c r="AC32" s="174">
        <f>H32+J32+L32+N32+P32+R32+T32+V32+X32+Z32</f>
        <v>88</v>
      </c>
    </row>
    <row r="33" spans="1:27" ht="22.5" customHeight="1">
      <c r="A33" s="455" t="s">
        <v>126</v>
      </c>
      <c r="B33" s="458" t="s">
        <v>196</v>
      </c>
      <c r="C33" s="460" t="s">
        <v>138</v>
      </c>
      <c r="D33" s="322" t="s">
        <v>197</v>
      </c>
      <c r="E33" s="216">
        <f>I33</f>
        <v>2</v>
      </c>
      <c r="F33" s="299">
        <f>J33</f>
        <v>2</v>
      </c>
      <c r="G33" s="135"/>
      <c r="H33" s="150"/>
      <c r="I33" s="136">
        <v>2</v>
      </c>
      <c r="J33" s="232">
        <v>2</v>
      </c>
      <c r="K33" s="135"/>
      <c r="L33" s="150"/>
      <c r="M33" s="136"/>
      <c r="N33" s="232"/>
      <c r="O33" s="231"/>
      <c r="P33" s="150"/>
      <c r="Q33" s="136"/>
      <c r="R33" s="324"/>
      <c r="S33" s="327"/>
      <c r="T33" s="150"/>
      <c r="U33" s="150"/>
      <c r="V33" s="232"/>
      <c r="W33" s="327"/>
      <c r="X33" s="150"/>
      <c r="Y33" s="150"/>
      <c r="Z33" s="232"/>
      <c r="AA33" s="343"/>
    </row>
    <row r="34" spans="1:27" ht="22.5" customHeight="1" thickBot="1">
      <c r="A34" s="456"/>
      <c r="B34" s="459"/>
      <c r="C34" s="461"/>
      <c r="D34" s="323" t="s">
        <v>28</v>
      </c>
      <c r="E34" s="181">
        <f>K34</f>
        <v>2</v>
      </c>
      <c r="F34" s="244">
        <f>L34</f>
        <v>2</v>
      </c>
      <c r="G34" s="129"/>
      <c r="H34" s="149"/>
      <c r="I34" s="130"/>
      <c r="J34" s="148"/>
      <c r="K34" s="129">
        <v>2</v>
      </c>
      <c r="L34" s="149">
        <v>2</v>
      </c>
      <c r="M34" s="321"/>
      <c r="N34" s="326"/>
      <c r="O34" s="141"/>
      <c r="P34" s="149"/>
      <c r="Q34" s="130"/>
      <c r="R34" s="325"/>
      <c r="S34" s="306"/>
      <c r="T34" s="149"/>
      <c r="U34" s="149"/>
      <c r="V34" s="148"/>
      <c r="W34" s="306"/>
      <c r="X34" s="149"/>
      <c r="Y34" s="149"/>
      <c r="Z34" s="148"/>
      <c r="AA34" s="344"/>
    </row>
    <row r="35" spans="1:27" ht="22.5" customHeight="1">
      <c r="A35" s="456"/>
      <c r="B35" s="459"/>
      <c r="C35" s="460" t="s">
        <v>122</v>
      </c>
      <c r="D35" s="249" t="s">
        <v>198</v>
      </c>
      <c r="E35" s="24">
        <f>I35</f>
        <v>2</v>
      </c>
      <c r="F35" s="180">
        <f>J35</f>
        <v>2</v>
      </c>
      <c r="G35" s="181"/>
      <c r="H35" s="179"/>
      <c r="I35" s="179">
        <v>2</v>
      </c>
      <c r="J35" s="180">
        <v>2</v>
      </c>
      <c r="K35" s="181"/>
      <c r="L35" s="179"/>
      <c r="M35" s="179"/>
      <c r="N35" s="180"/>
      <c r="O35" s="181"/>
      <c r="P35" s="179"/>
      <c r="Q35" s="179"/>
      <c r="R35" s="180"/>
      <c r="S35" s="181"/>
      <c r="T35" s="179"/>
      <c r="U35" s="179"/>
      <c r="V35" s="180"/>
      <c r="W35" s="181"/>
      <c r="X35" s="179"/>
      <c r="Y35" s="179"/>
      <c r="Z35" s="180"/>
      <c r="AA35" s="288"/>
    </row>
    <row r="36" spans="1:27" ht="22.5" customHeight="1" thickBot="1">
      <c r="A36" s="456"/>
      <c r="B36" s="459"/>
      <c r="C36" s="462"/>
      <c r="D36" s="353" t="s">
        <v>42</v>
      </c>
      <c r="E36" s="56">
        <f>K36</f>
        <v>2</v>
      </c>
      <c r="F36" s="301">
        <f>L36</f>
        <v>2</v>
      </c>
      <c r="G36" s="296"/>
      <c r="H36" s="300"/>
      <c r="I36" s="300"/>
      <c r="J36" s="298"/>
      <c r="K36" s="297">
        <v>2</v>
      </c>
      <c r="L36" s="300">
        <v>2</v>
      </c>
      <c r="M36" s="365"/>
      <c r="N36" s="301"/>
      <c r="O36" s="296"/>
      <c r="P36" s="300"/>
      <c r="Q36" s="300"/>
      <c r="R36" s="298"/>
      <c r="S36" s="297"/>
      <c r="T36" s="300"/>
      <c r="U36" s="300"/>
      <c r="V36" s="301"/>
      <c r="W36" s="296"/>
      <c r="X36" s="300"/>
      <c r="Y36" s="300"/>
      <c r="Z36" s="298"/>
      <c r="AA36" s="366"/>
    </row>
    <row r="37" spans="1:27" ht="16.5" customHeight="1" thickBot="1">
      <c r="A37" s="457"/>
      <c r="B37" s="367"/>
      <c r="C37" s="463" t="s">
        <v>29</v>
      </c>
      <c r="D37" s="464"/>
      <c r="E37" s="334">
        <f>SUM(E33:E36)</f>
        <v>8</v>
      </c>
      <c r="F37" s="368">
        <f>SUM(F33:F36)</f>
        <v>8</v>
      </c>
      <c r="G37" s="331">
        <f aca="true" t="shared" si="4" ref="G37:Z37">SUM(G33:G34)</f>
        <v>0</v>
      </c>
      <c r="H37" s="334">
        <f t="shared" si="4"/>
        <v>0</v>
      </c>
      <c r="I37" s="334">
        <f>SUM(I33:I36)</f>
        <v>4</v>
      </c>
      <c r="J37" s="335">
        <f>SUM(J33:J36)</f>
        <v>4</v>
      </c>
      <c r="K37" s="331">
        <f>SUM(K33:K36)</f>
        <v>4</v>
      </c>
      <c r="L37" s="334">
        <f>SUM(L33:L36)</f>
        <v>4</v>
      </c>
      <c r="M37" s="334">
        <f t="shared" si="4"/>
        <v>0</v>
      </c>
      <c r="N37" s="335">
        <f t="shared" si="4"/>
        <v>0</v>
      </c>
      <c r="O37" s="369">
        <f t="shared" si="4"/>
        <v>0</v>
      </c>
      <c r="P37" s="334">
        <f t="shared" si="4"/>
        <v>0</v>
      </c>
      <c r="Q37" s="334">
        <f t="shared" si="4"/>
        <v>0</v>
      </c>
      <c r="R37" s="368">
        <f t="shared" si="4"/>
        <v>0</v>
      </c>
      <c r="S37" s="331">
        <f t="shared" si="4"/>
        <v>0</v>
      </c>
      <c r="T37" s="334">
        <f t="shared" si="4"/>
        <v>0</v>
      </c>
      <c r="U37" s="334">
        <f t="shared" si="4"/>
        <v>0</v>
      </c>
      <c r="V37" s="335">
        <f t="shared" si="4"/>
        <v>0</v>
      </c>
      <c r="W37" s="331">
        <f t="shared" si="4"/>
        <v>0</v>
      </c>
      <c r="X37" s="334">
        <f t="shared" si="4"/>
        <v>0</v>
      </c>
      <c r="Y37" s="334">
        <f t="shared" si="4"/>
        <v>0</v>
      </c>
      <c r="Z37" s="335">
        <f t="shared" si="4"/>
        <v>0</v>
      </c>
      <c r="AA37" s="370"/>
    </row>
    <row r="38" spans="1:27" ht="21" customHeight="1">
      <c r="A38" s="465" t="s">
        <v>125</v>
      </c>
      <c r="B38" s="472" t="s">
        <v>31</v>
      </c>
      <c r="C38" s="473"/>
      <c r="D38" s="474"/>
      <c r="E38" s="165">
        <f aca="true" t="shared" si="5" ref="E38:F40">G38</f>
        <v>2</v>
      </c>
      <c r="F38" s="166">
        <f t="shared" si="5"/>
        <v>2</v>
      </c>
      <c r="G38" s="164">
        <v>2</v>
      </c>
      <c r="H38" s="165">
        <v>2</v>
      </c>
      <c r="I38" s="165"/>
      <c r="J38" s="166"/>
      <c r="K38" s="167"/>
      <c r="L38" s="165"/>
      <c r="M38" s="165"/>
      <c r="N38" s="166"/>
      <c r="O38" s="167"/>
      <c r="P38" s="165"/>
      <c r="Q38" s="165"/>
      <c r="R38" s="166"/>
      <c r="S38" s="167"/>
      <c r="T38" s="165"/>
      <c r="U38" s="165"/>
      <c r="V38" s="166"/>
      <c r="W38" s="167"/>
      <c r="X38" s="165"/>
      <c r="Y38" s="165"/>
      <c r="Z38" s="166"/>
      <c r="AA38" s="173"/>
    </row>
    <row r="39" spans="1:27" ht="19.5" customHeight="1">
      <c r="A39" s="466"/>
      <c r="B39" s="475" t="s">
        <v>38</v>
      </c>
      <c r="C39" s="476"/>
      <c r="D39" s="477"/>
      <c r="E39" s="40">
        <f t="shared" si="5"/>
        <v>2</v>
      </c>
      <c r="F39" s="166">
        <f t="shared" si="5"/>
        <v>2</v>
      </c>
      <c r="G39" s="141">
        <v>2</v>
      </c>
      <c r="H39" s="19">
        <v>2</v>
      </c>
      <c r="I39" s="130"/>
      <c r="J39" s="22"/>
      <c r="K39" s="129"/>
      <c r="L39" s="19"/>
      <c r="M39" s="130"/>
      <c r="N39" s="22"/>
      <c r="O39" s="129"/>
      <c r="P39" s="19"/>
      <c r="Q39" s="130"/>
      <c r="R39" s="22"/>
      <c r="S39" s="21"/>
      <c r="T39" s="19"/>
      <c r="U39" s="19"/>
      <c r="V39" s="22"/>
      <c r="W39" s="21"/>
      <c r="X39" s="19"/>
      <c r="Y39" s="19"/>
      <c r="Z39" s="22"/>
      <c r="AA39" s="131"/>
    </row>
    <row r="40" spans="1:27" ht="19.5" customHeight="1">
      <c r="A40" s="466"/>
      <c r="B40" s="475" t="s">
        <v>39</v>
      </c>
      <c r="C40" s="476"/>
      <c r="D40" s="477"/>
      <c r="E40" s="24">
        <f t="shared" si="5"/>
        <v>2</v>
      </c>
      <c r="F40" s="180">
        <f t="shared" si="5"/>
        <v>2</v>
      </c>
      <c r="G40" s="129">
        <v>2</v>
      </c>
      <c r="H40" s="19">
        <v>2</v>
      </c>
      <c r="I40" s="130"/>
      <c r="J40" s="22"/>
      <c r="K40" s="129"/>
      <c r="L40" s="19"/>
      <c r="M40" s="130"/>
      <c r="N40" s="22"/>
      <c r="O40" s="129"/>
      <c r="P40" s="19"/>
      <c r="Q40" s="130"/>
      <c r="R40" s="22"/>
      <c r="S40" s="21"/>
      <c r="T40" s="19"/>
      <c r="U40" s="19"/>
      <c r="V40" s="22"/>
      <c r="W40" s="21"/>
      <c r="X40" s="19"/>
      <c r="Y40" s="19"/>
      <c r="Z40" s="22"/>
      <c r="AA40" s="242"/>
    </row>
    <row r="41" spans="1:27" ht="19.5" customHeight="1">
      <c r="A41" s="466"/>
      <c r="B41" s="402" t="s">
        <v>199</v>
      </c>
      <c r="C41" s="403"/>
      <c r="D41" s="404"/>
      <c r="E41" s="165">
        <f>I41</f>
        <v>2</v>
      </c>
      <c r="F41" s="166">
        <f>J41</f>
        <v>2</v>
      </c>
      <c r="G41" s="178"/>
      <c r="H41" s="179"/>
      <c r="I41" s="179">
        <v>2</v>
      </c>
      <c r="J41" s="180">
        <v>2</v>
      </c>
      <c r="K41" s="181"/>
      <c r="L41" s="179"/>
      <c r="M41" s="179"/>
      <c r="N41" s="180"/>
      <c r="O41" s="181"/>
      <c r="P41" s="179"/>
      <c r="Q41" s="179"/>
      <c r="R41" s="180"/>
      <c r="S41" s="181"/>
      <c r="T41" s="179"/>
      <c r="U41" s="179"/>
      <c r="V41" s="180"/>
      <c r="W41" s="181"/>
      <c r="X41" s="179"/>
      <c r="Y41" s="179"/>
      <c r="Z41" s="180"/>
      <c r="AA41" s="184"/>
    </row>
    <row r="42" spans="1:27" ht="19.5" customHeight="1">
      <c r="A42" s="466"/>
      <c r="B42" s="402" t="s">
        <v>5</v>
      </c>
      <c r="C42" s="403"/>
      <c r="D42" s="404"/>
      <c r="E42" s="40">
        <v>3</v>
      </c>
      <c r="F42" s="166">
        <v>4</v>
      </c>
      <c r="G42" s="178"/>
      <c r="H42" s="179"/>
      <c r="I42" s="179">
        <v>3</v>
      </c>
      <c r="J42" s="244">
        <v>4</v>
      </c>
      <c r="K42" s="181"/>
      <c r="L42" s="179"/>
      <c r="M42" s="179"/>
      <c r="N42" s="244"/>
      <c r="O42" s="181"/>
      <c r="P42" s="179"/>
      <c r="Q42" s="179"/>
      <c r="R42" s="244"/>
      <c r="S42" s="181"/>
      <c r="T42" s="179"/>
      <c r="U42" s="179"/>
      <c r="V42" s="180"/>
      <c r="W42" s="181"/>
      <c r="X42" s="179"/>
      <c r="Y42" s="179"/>
      <c r="Z42" s="244"/>
      <c r="AA42" s="208" t="s">
        <v>35</v>
      </c>
    </row>
    <row r="43" spans="1:27" ht="19.5" customHeight="1">
      <c r="A43" s="466"/>
      <c r="B43" s="402" t="s">
        <v>34</v>
      </c>
      <c r="C43" s="403"/>
      <c r="D43" s="404"/>
      <c r="E43" s="165">
        <f>K43</f>
        <v>4</v>
      </c>
      <c r="F43" s="166">
        <f>L43</f>
        <v>5</v>
      </c>
      <c r="G43" s="178"/>
      <c r="H43" s="179"/>
      <c r="I43" s="179"/>
      <c r="J43" s="180"/>
      <c r="K43" s="181">
        <v>4</v>
      </c>
      <c r="L43" s="179">
        <v>5</v>
      </c>
      <c r="M43" s="179"/>
      <c r="N43" s="180"/>
      <c r="O43" s="181"/>
      <c r="P43" s="179"/>
      <c r="Q43" s="179"/>
      <c r="R43" s="180"/>
      <c r="S43" s="181"/>
      <c r="T43" s="179"/>
      <c r="U43" s="179"/>
      <c r="V43" s="180"/>
      <c r="W43" s="181"/>
      <c r="X43" s="179"/>
      <c r="Y43" s="179"/>
      <c r="Z43" s="180"/>
      <c r="AA43" s="184" t="s">
        <v>35</v>
      </c>
    </row>
    <row r="44" spans="1:27" ht="19.5" customHeight="1">
      <c r="A44" s="466"/>
      <c r="B44" s="402" t="s">
        <v>44</v>
      </c>
      <c r="C44" s="403"/>
      <c r="D44" s="404"/>
      <c r="E44" s="40">
        <v>3</v>
      </c>
      <c r="F44" s="166">
        <v>4</v>
      </c>
      <c r="G44" s="178"/>
      <c r="H44" s="179"/>
      <c r="I44" s="179"/>
      <c r="J44" s="244"/>
      <c r="K44" s="181">
        <v>3</v>
      </c>
      <c r="L44" s="179">
        <v>4</v>
      </c>
      <c r="M44" s="245"/>
      <c r="N44" s="180"/>
      <c r="O44" s="178"/>
      <c r="P44" s="179"/>
      <c r="Q44" s="179"/>
      <c r="R44" s="244"/>
      <c r="S44" s="181"/>
      <c r="T44" s="179"/>
      <c r="U44" s="179"/>
      <c r="V44" s="180"/>
      <c r="W44" s="181"/>
      <c r="X44" s="179"/>
      <c r="Y44" s="179"/>
      <c r="Z44" s="244"/>
      <c r="AA44" s="208" t="s">
        <v>35</v>
      </c>
    </row>
    <row r="45" spans="1:27" ht="19.5" customHeight="1">
      <c r="A45" s="466"/>
      <c r="B45" s="402" t="s">
        <v>60</v>
      </c>
      <c r="C45" s="403"/>
      <c r="D45" s="404"/>
      <c r="E45" s="179">
        <v>4</v>
      </c>
      <c r="F45" s="180">
        <v>4</v>
      </c>
      <c r="G45" s="181"/>
      <c r="H45" s="179"/>
      <c r="I45" s="179"/>
      <c r="J45" s="180"/>
      <c r="K45" s="181">
        <v>4</v>
      </c>
      <c r="L45" s="179">
        <v>4</v>
      </c>
      <c r="M45" s="179"/>
      <c r="N45" s="180"/>
      <c r="O45" s="181"/>
      <c r="P45" s="179"/>
      <c r="Q45" s="179"/>
      <c r="R45" s="180"/>
      <c r="S45" s="181"/>
      <c r="T45" s="179"/>
      <c r="U45" s="179"/>
      <c r="V45" s="180"/>
      <c r="W45" s="181"/>
      <c r="X45" s="179"/>
      <c r="Y45" s="179"/>
      <c r="Z45" s="180"/>
      <c r="AA45" s="184"/>
    </row>
    <row r="46" spans="1:27" ht="19.5" customHeight="1">
      <c r="A46" s="466"/>
      <c r="B46" s="402" t="s">
        <v>61</v>
      </c>
      <c r="C46" s="403"/>
      <c r="D46" s="404"/>
      <c r="E46" s="179">
        <v>4</v>
      </c>
      <c r="F46" s="180">
        <v>4</v>
      </c>
      <c r="G46" s="178"/>
      <c r="H46" s="179"/>
      <c r="I46" s="179"/>
      <c r="J46" s="244"/>
      <c r="K46" s="181"/>
      <c r="L46" s="179"/>
      <c r="M46" s="179">
        <v>4</v>
      </c>
      <c r="N46" s="180">
        <v>4</v>
      </c>
      <c r="O46" s="178"/>
      <c r="P46" s="179"/>
      <c r="Q46" s="179"/>
      <c r="R46" s="244"/>
      <c r="S46" s="181"/>
      <c r="T46" s="179"/>
      <c r="U46" s="179"/>
      <c r="V46" s="180"/>
      <c r="W46" s="181"/>
      <c r="X46" s="179"/>
      <c r="Y46" s="179"/>
      <c r="Z46" s="244"/>
      <c r="AA46" s="208"/>
    </row>
    <row r="47" spans="1:27" ht="19.5" customHeight="1">
      <c r="A47" s="466"/>
      <c r="B47" s="402" t="s">
        <v>107</v>
      </c>
      <c r="C47" s="403"/>
      <c r="D47" s="404"/>
      <c r="E47" s="40">
        <f>K47</f>
        <v>2</v>
      </c>
      <c r="F47" s="166">
        <f>L47</f>
        <v>4</v>
      </c>
      <c r="G47" s="178"/>
      <c r="H47" s="179"/>
      <c r="I47" s="179"/>
      <c r="J47" s="244"/>
      <c r="K47" s="181">
        <v>2</v>
      </c>
      <c r="L47" s="179">
        <v>4</v>
      </c>
      <c r="M47" s="179"/>
      <c r="N47" s="180"/>
      <c r="O47" s="178"/>
      <c r="P47" s="179"/>
      <c r="Q47" s="179"/>
      <c r="R47" s="244"/>
      <c r="S47" s="181"/>
      <c r="T47" s="179"/>
      <c r="U47" s="179"/>
      <c r="V47" s="180"/>
      <c r="W47" s="181"/>
      <c r="X47" s="179"/>
      <c r="Y47" s="179"/>
      <c r="Z47" s="244"/>
      <c r="AA47" s="208" t="s">
        <v>35</v>
      </c>
    </row>
    <row r="48" spans="1:27" ht="19.5" customHeight="1">
      <c r="A48" s="466"/>
      <c r="B48" s="402" t="s">
        <v>49</v>
      </c>
      <c r="C48" s="403"/>
      <c r="D48" s="404"/>
      <c r="E48" s="40">
        <f>M48</f>
        <v>2</v>
      </c>
      <c r="F48" s="166">
        <f>N48</f>
        <v>4</v>
      </c>
      <c r="G48" s="178"/>
      <c r="H48" s="179"/>
      <c r="I48" s="179"/>
      <c r="J48" s="244"/>
      <c r="K48" s="181"/>
      <c r="L48" s="179"/>
      <c r="M48" s="179">
        <v>2</v>
      </c>
      <c r="N48" s="244">
        <v>4</v>
      </c>
      <c r="O48" s="181"/>
      <c r="P48" s="179"/>
      <c r="Q48" s="179"/>
      <c r="R48" s="244"/>
      <c r="S48" s="181"/>
      <c r="T48" s="179"/>
      <c r="U48" s="179"/>
      <c r="V48" s="180"/>
      <c r="W48" s="181"/>
      <c r="X48" s="179"/>
      <c r="Y48" s="179"/>
      <c r="Z48" s="244"/>
      <c r="AA48" s="208" t="s">
        <v>35</v>
      </c>
    </row>
    <row r="49" spans="1:27" ht="19.5" customHeight="1">
      <c r="A49" s="466"/>
      <c r="B49" s="402" t="s">
        <v>30</v>
      </c>
      <c r="C49" s="403"/>
      <c r="D49" s="404"/>
      <c r="E49" s="179">
        <f>M49</f>
        <v>2</v>
      </c>
      <c r="F49" s="180">
        <f>N49</f>
        <v>2</v>
      </c>
      <c r="G49" s="293"/>
      <c r="H49" s="248"/>
      <c r="I49" s="179"/>
      <c r="J49" s="180"/>
      <c r="K49" s="167"/>
      <c r="L49" s="165"/>
      <c r="M49" s="164">
        <v>2</v>
      </c>
      <c r="N49" s="165">
        <v>2</v>
      </c>
      <c r="O49" s="167"/>
      <c r="P49" s="165"/>
      <c r="Q49" s="165"/>
      <c r="R49" s="166"/>
      <c r="S49" s="167"/>
      <c r="T49" s="165"/>
      <c r="U49" s="165"/>
      <c r="V49" s="166"/>
      <c r="W49" s="167"/>
      <c r="X49" s="165"/>
      <c r="Y49" s="165"/>
      <c r="Z49" s="166"/>
      <c r="AA49" s="173"/>
    </row>
    <row r="50" spans="1:27" ht="19.5" customHeight="1">
      <c r="A50" s="466"/>
      <c r="B50" s="402" t="s">
        <v>40</v>
      </c>
      <c r="C50" s="403"/>
      <c r="D50" s="404"/>
      <c r="E50" s="24">
        <f aca="true" t="shared" si="6" ref="E50:F52">M50</f>
        <v>2</v>
      </c>
      <c r="F50" s="244">
        <f t="shared" si="6"/>
        <v>2</v>
      </c>
      <c r="G50" s="293"/>
      <c r="H50" s="248"/>
      <c r="I50" s="130"/>
      <c r="J50" s="22"/>
      <c r="K50" s="141"/>
      <c r="L50" s="19"/>
      <c r="M50" s="179">
        <v>2</v>
      </c>
      <c r="N50" s="244">
        <v>2</v>
      </c>
      <c r="O50" s="129"/>
      <c r="P50" s="19"/>
      <c r="Q50" s="130"/>
      <c r="R50" s="22"/>
      <c r="S50" s="77"/>
      <c r="T50" s="19"/>
      <c r="U50" s="19"/>
      <c r="V50" s="20"/>
      <c r="W50" s="21"/>
      <c r="X50" s="19"/>
      <c r="Y50" s="19"/>
      <c r="Z50" s="22"/>
      <c r="AA50" s="242"/>
    </row>
    <row r="51" spans="1:27" ht="19.5" customHeight="1">
      <c r="A51" s="466"/>
      <c r="B51" s="402" t="s">
        <v>46</v>
      </c>
      <c r="C51" s="403"/>
      <c r="D51" s="404"/>
      <c r="E51" s="40">
        <f>M51</f>
        <v>3</v>
      </c>
      <c r="F51" s="166">
        <f>N51</f>
        <v>3</v>
      </c>
      <c r="G51" s="178"/>
      <c r="H51" s="179"/>
      <c r="I51" s="179"/>
      <c r="J51" s="244"/>
      <c r="K51" s="181"/>
      <c r="L51" s="179"/>
      <c r="M51" s="179">
        <v>3</v>
      </c>
      <c r="N51" s="244">
        <v>3</v>
      </c>
      <c r="O51" s="181"/>
      <c r="P51" s="179"/>
      <c r="Q51" s="179"/>
      <c r="R51" s="244"/>
      <c r="S51" s="181"/>
      <c r="T51" s="179"/>
      <c r="U51" s="179"/>
      <c r="V51" s="180"/>
      <c r="W51" s="181"/>
      <c r="X51" s="179"/>
      <c r="Y51" s="179"/>
      <c r="Z51" s="244"/>
      <c r="AA51" s="246"/>
    </row>
    <row r="52" spans="1:27" ht="19.5" customHeight="1">
      <c r="A52" s="466"/>
      <c r="B52" s="402" t="s">
        <v>45</v>
      </c>
      <c r="C52" s="403"/>
      <c r="D52" s="404"/>
      <c r="E52" s="40">
        <f t="shared" si="6"/>
        <v>2</v>
      </c>
      <c r="F52" s="166">
        <f t="shared" si="6"/>
        <v>2</v>
      </c>
      <c r="G52" s="178"/>
      <c r="H52" s="179"/>
      <c r="I52" s="179"/>
      <c r="J52" s="244"/>
      <c r="K52" s="181"/>
      <c r="L52" s="179"/>
      <c r="M52" s="179">
        <v>2</v>
      </c>
      <c r="N52" s="244">
        <v>2</v>
      </c>
      <c r="O52" s="181"/>
      <c r="P52" s="179"/>
      <c r="Q52" s="179"/>
      <c r="R52" s="244"/>
      <c r="S52" s="181"/>
      <c r="T52" s="179"/>
      <c r="U52" s="179"/>
      <c r="V52" s="180"/>
      <c r="W52" s="181"/>
      <c r="X52" s="179"/>
      <c r="Y52" s="179"/>
      <c r="Z52" s="244"/>
      <c r="AA52" s="208"/>
    </row>
    <row r="53" spans="1:27" ht="19.5" customHeight="1">
      <c r="A53" s="466"/>
      <c r="B53" s="402" t="s">
        <v>52</v>
      </c>
      <c r="C53" s="403"/>
      <c r="D53" s="404"/>
      <c r="E53" s="40">
        <f aca="true" t="shared" si="7" ref="E53:F58">O53</f>
        <v>2</v>
      </c>
      <c r="F53" s="166">
        <f t="shared" si="7"/>
        <v>2</v>
      </c>
      <c r="G53" s="178"/>
      <c r="H53" s="179"/>
      <c r="I53" s="179"/>
      <c r="J53" s="244"/>
      <c r="K53" s="181"/>
      <c r="L53" s="179"/>
      <c r="M53" s="179"/>
      <c r="N53" s="244"/>
      <c r="O53" s="181">
        <v>2</v>
      </c>
      <c r="P53" s="179">
        <v>2</v>
      </c>
      <c r="Q53" s="179"/>
      <c r="R53" s="180"/>
      <c r="S53" s="181"/>
      <c r="T53" s="179"/>
      <c r="U53" s="179"/>
      <c r="V53" s="180"/>
      <c r="W53" s="181"/>
      <c r="X53" s="179"/>
      <c r="Y53" s="179"/>
      <c r="Z53" s="244"/>
      <c r="AA53" s="246"/>
    </row>
    <row r="54" spans="1:27" ht="19.5" customHeight="1">
      <c r="A54" s="466"/>
      <c r="B54" s="402" t="s">
        <v>53</v>
      </c>
      <c r="C54" s="403"/>
      <c r="D54" s="404"/>
      <c r="E54" s="40">
        <f t="shared" si="7"/>
        <v>2</v>
      </c>
      <c r="F54" s="166">
        <f t="shared" si="7"/>
        <v>2</v>
      </c>
      <c r="G54" s="178"/>
      <c r="H54" s="179"/>
      <c r="I54" s="179"/>
      <c r="J54" s="244"/>
      <c r="K54" s="181"/>
      <c r="L54" s="179"/>
      <c r="M54" s="179"/>
      <c r="N54" s="244"/>
      <c r="O54" s="181">
        <v>2</v>
      </c>
      <c r="P54" s="179">
        <v>2</v>
      </c>
      <c r="Q54" s="179"/>
      <c r="R54" s="180"/>
      <c r="S54" s="181"/>
      <c r="T54" s="179"/>
      <c r="U54" s="179"/>
      <c r="V54" s="180"/>
      <c r="W54" s="181"/>
      <c r="X54" s="179"/>
      <c r="Y54" s="179"/>
      <c r="Z54" s="244"/>
      <c r="AA54" s="246"/>
    </row>
    <row r="55" spans="1:27" ht="19.5" customHeight="1">
      <c r="A55" s="466"/>
      <c r="B55" s="402" t="s">
        <v>50</v>
      </c>
      <c r="C55" s="403"/>
      <c r="D55" s="404"/>
      <c r="E55" s="40">
        <f t="shared" si="7"/>
        <v>3</v>
      </c>
      <c r="F55" s="166">
        <f t="shared" si="7"/>
        <v>9</v>
      </c>
      <c r="G55" s="178"/>
      <c r="H55" s="179"/>
      <c r="I55" s="179"/>
      <c r="J55" s="244"/>
      <c r="K55" s="181"/>
      <c r="L55" s="179"/>
      <c r="M55" s="179"/>
      <c r="N55" s="244"/>
      <c r="O55" s="181">
        <v>3</v>
      </c>
      <c r="P55" s="179">
        <v>9</v>
      </c>
      <c r="Q55" s="179"/>
      <c r="R55" s="244"/>
      <c r="S55" s="181"/>
      <c r="T55" s="179"/>
      <c r="U55" s="179"/>
      <c r="V55" s="180"/>
      <c r="W55" s="181"/>
      <c r="X55" s="179"/>
      <c r="Y55" s="179"/>
      <c r="Z55" s="244"/>
      <c r="AA55" s="208" t="s">
        <v>51</v>
      </c>
    </row>
    <row r="56" spans="1:27" ht="19.5" customHeight="1">
      <c r="A56" s="466"/>
      <c r="B56" s="402" t="s">
        <v>47</v>
      </c>
      <c r="C56" s="403"/>
      <c r="D56" s="404"/>
      <c r="E56" s="40">
        <f t="shared" si="7"/>
        <v>2</v>
      </c>
      <c r="F56" s="166">
        <f t="shared" si="7"/>
        <v>2</v>
      </c>
      <c r="G56" s="178"/>
      <c r="H56" s="179"/>
      <c r="I56" s="179"/>
      <c r="J56" s="244"/>
      <c r="K56" s="181"/>
      <c r="L56" s="179"/>
      <c r="M56" s="248"/>
      <c r="N56" s="250"/>
      <c r="O56" s="179">
        <v>2</v>
      </c>
      <c r="P56" s="244">
        <v>2</v>
      </c>
      <c r="Q56" s="179"/>
      <c r="R56" s="244"/>
      <c r="S56" s="181"/>
      <c r="T56" s="179"/>
      <c r="U56" s="179"/>
      <c r="V56" s="180"/>
      <c r="W56" s="181"/>
      <c r="X56" s="179"/>
      <c r="Y56" s="179"/>
      <c r="Z56" s="244"/>
      <c r="AA56" s="246"/>
    </row>
    <row r="57" spans="1:27" ht="19.5" customHeight="1">
      <c r="A57" s="466"/>
      <c r="B57" s="402" t="s">
        <v>48</v>
      </c>
      <c r="C57" s="403"/>
      <c r="D57" s="404"/>
      <c r="E57" s="40">
        <f t="shared" si="7"/>
        <v>1</v>
      </c>
      <c r="F57" s="166">
        <f t="shared" si="7"/>
        <v>2</v>
      </c>
      <c r="G57" s="178"/>
      <c r="H57" s="179"/>
      <c r="I57" s="179"/>
      <c r="J57" s="244"/>
      <c r="K57" s="181"/>
      <c r="L57" s="179"/>
      <c r="M57" s="248"/>
      <c r="N57" s="250"/>
      <c r="O57" s="178">
        <v>1</v>
      </c>
      <c r="P57" s="244">
        <v>2</v>
      </c>
      <c r="Q57" s="179"/>
      <c r="R57" s="244"/>
      <c r="S57" s="181"/>
      <c r="T57" s="179"/>
      <c r="U57" s="179"/>
      <c r="V57" s="180"/>
      <c r="W57" s="181"/>
      <c r="X57" s="179"/>
      <c r="Y57" s="179"/>
      <c r="Z57" s="244"/>
      <c r="AA57" s="208" t="s">
        <v>35</v>
      </c>
    </row>
    <row r="58" spans="1:27" ht="19.5" customHeight="1">
      <c r="A58" s="466"/>
      <c r="B58" s="402" t="s">
        <v>54</v>
      </c>
      <c r="C58" s="403"/>
      <c r="D58" s="404"/>
      <c r="E58" s="40">
        <f t="shared" si="7"/>
        <v>2</v>
      </c>
      <c r="F58" s="166">
        <f t="shared" si="7"/>
        <v>2</v>
      </c>
      <c r="G58" s="178"/>
      <c r="H58" s="179"/>
      <c r="I58" s="179"/>
      <c r="J58" s="244"/>
      <c r="K58" s="181"/>
      <c r="L58" s="179"/>
      <c r="M58" s="179"/>
      <c r="N58" s="244"/>
      <c r="O58" s="181">
        <v>2</v>
      </c>
      <c r="P58" s="179">
        <v>2</v>
      </c>
      <c r="Q58" s="179"/>
      <c r="R58" s="180"/>
      <c r="S58" s="178"/>
      <c r="T58" s="179"/>
      <c r="U58" s="179"/>
      <c r="V58" s="180"/>
      <c r="W58" s="181"/>
      <c r="X58" s="179"/>
      <c r="Y58" s="179"/>
      <c r="Z58" s="244"/>
      <c r="AA58" s="246"/>
    </row>
    <row r="59" spans="1:27" ht="19.5" customHeight="1">
      <c r="A59" s="466"/>
      <c r="B59" s="402" t="s">
        <v>237</v>
      </c>
      <c r="C59" s="403"/>
      <c r="D59" s="404"/>
      <c r="E59" s="40">
        <f>O59+Q59</f>
        <v>4</v>
      </c>
      <c r="F59" s="166">
        <f>P59+R59</f>
        <v>4</v>
      </c>
      <c r="G59" s="178"/>
      <c r="H59" s="179"/>
      <c r="I59" s="179"/>
      <c r="J59" s="244"/>
      <c r="K59" s="181"/>
      <c r="L59" s="179"/>
      <c r="M59" s="179"/>
      <c r="N59" s="244"/>
      <c r="O59" s="181">
        <v>4</v>
      </c>
      <c r="P59" s="179">
        <v>4</v>
      </c>
      <c r="Q59" s="179"/>
      <c r="R59" s="180"/>
      <c r="S59" s="181"/>
      <c r="T59" s="179"/>
      <c r="U59" s="179"/>
      <c r="V59" s="180"/>
      <c r="W59" s="181"/>
      <c r="X59" s="179"/>
      <c r="Y59" s="179"/>
      <c r="Z59" s="244"/>
      <c r="AA59" s="246"/>
    </row>
    <row r="60" spans="1:27" ht="19.5" customHeight="1">
      <c r="A60" s="466"/>
      <c r="B60" s="402" t="s">
        <v>238</v>
      </c>
      <c r="C60" s="403"/>
      <c r="D60" s="404"/>
      <c r="E60" s="40">
        <f>O60+Q60</f>
        <v>4</v>
      </c>
      <c r="F60" s="166">
        <f>P60+R60</f>
        <v>4</v>
      </c>
      <c r="G60" s="178"/>
      <c r="H60" s="179"/>
      <c r="I60" s="179"/>
      <c r="J60" s="244"/>
      <c r="K60" s="181"/>
      <c r="L60" s="179"/>
      <c r="M60" s="179"/>
      <c r="N60" s="244"/>
      <c r="O60" s="181"/>
      <c r="P60" s="179"/>
      <c r="Q60" s="179">
        <v>4</v>
      </c>
      <c r="R60" s="180">
        <v>4</v>
      </c>
      <c r="S60" s="181"/>
      <c r="T60" s="179"/>
      <c r="U60" s="179"/>
      <c r="V60" s="180"/>
      <c r="W60" s="181"/>
      <c r="X60" s="179"/>
      <c r="Y60" s="179"/>
      <c r="Z60" s="244"/>
      <c r="AA60" s="246"/>
    </row>
    <row r="61" spans="1:27" ht="19.5" customHeight="1">
      <c r="A61" s="466"/>
      <c r="B61" s="402" t="s">
        <v>57</v>
      </c>
      <c r="C61" s="403"/>
      <c r="D61" s="404"/>
      <c r="E61" s="40">
        <f>Q61</f>
        <v>1</v>
      </c>
      <c r="F61" s="166">
        <f>R61</f>
        <v>2</v>
      </c>
      <c r="G61" s="178"/>
      <c r="H61" s="179"/>
      <c r="I61" s="179"/>
      <c r="J61" s="244"/>
      <c r="K61" s="181"/>
      <c r="L61" s="179"/>
      <c r="M61" s="179"/>
      <c r="N61" s="244"/>
      <c r="O61" s="181"/>
      <c r="P61" s="179"/>
      <c r="Q61" s="179">
        <v>1</v>
      </c>
      <c r="R61" s="180">
        <v>2</v>
      </c>
      <c r="S61" s="181"/>
      <c r="T61" s="179"/>
      <c r="U61" s="179"/>
      <c r="V61" s="180"/>
      <c r="W61" s="181"/>
      <c r="X61" s="179"/>
      <c r="Y61" s="179"/>
      <c r="Z61" s="244"/>
      <c r="AA61" s="208" t="s">
        <v>35</v>
      </c>
    </row>
    <row r="62" spans="1:27" ht="19.5" customHeight="1">
      <c r="A62" s="466"/>
      <c r="B62" s="402" t="s">
        <v>55</v>
      </c>
      <c r="C62" s="403"/>
      <c r="D62" s="404"/>
      <c r="E62" s="40">
        <f aca="true" t="shared" si="8" ref="E62:F64">Q62</f>
        <v>2</v>
      </c>
      <c r="F62" s="166">
        <f t="shared" si="8"/>
        <v>2</v>
      </c>
      <c r="G62" s="178"/>
      <c r="H62" s="179"/>
      <c r="I62" s="179"/>
      <c r="J62" s="244"/>
      <c r="K62" s="181"/>
      <c r="L62" s="179"/>
      <c r="M62" s="179"/>
      <c r="N62" s="244"/>
      <c r="O62" s="181"/>
      <c r="P62" s="179"/>
      <c r="Q62" s="179">
        <v>2</v>
      </c>
      <c r="R62" s="180">
        <v>2</v>
      </c>
      <c r="S62" s="181"/>
      <c r="T62" s="179"/>
      <c r="U62" s="179"/>
      <c r="V62" s="180"/>
      <c r="W62" s="181"/>
      <c r="X62" s="179"/>
      <c r="Y62" s="179"/>
      <c r="Z62" s="180"/>
      <c r="AA62" s="184"/>
    </row>
    <row r="63" spans="1:27" ht="19.5" customHeight="1">
      <c r="A63" s="466"/>
      <c r="B63" s="402" t="s">
        <v>33</v>
      </c>
      <c r="C63" s="403"/>
      <c r="D63" s="404"/>
      <c r="E63" s="165">
        <f t="shared" si="8"/>
        <v>2</v>
      </c>
      <c r="F63" s="166">
        <f t="shared" si="8"/>
        <v>2</v>
      </c>
      <c r="G63" s="178"/>
      <c r="H63" s="179"/>
      <c r="I63" s="179"/>
      <c r="J63" s="180"/>
      <c r="K63" s="181"/>
      <c r="L63" s="179"/>
      <c r="M63" s="179"/>
      <c r="N63" s="180"/>
      <c r="O63" s="181"/>
      <c r="P63" s="179"/>
      <c r="Q63" s="179">
        <v>2</v>
      </c>
      <c r="R63" s="180">
        <v>2</v>
      </c>
      <c r="S63" s="181"/>
      <c r="T63" s="179"/>
      <c r="U63" s="179"/>
      <c r="V63" s="180"/>
      <c r="W63" s="181"/>
      <c r="X63" s="179"/>
      <c r="Y63" s="179"/>
      <c r="Z63" s="180"/>
      <c r="AA63" s="184"/>
    </row>
    <row r="64" spans="1:27" ht="19.5" customHeight="1">
      <c r="A64" s="466"/>
      <c r="B64" s="402" t="s">
        <v>36</v>
      </c>
      <c r="C64" s="403"/>
      <c r="D64" s="404"/>
      <c r="E64" s="282">
        <f t="shared" si="8"/>
        <v>3</v>
      </c>
      <c r="F64" s="180">
        <f t="shared" si="8"/>
        <v>3</v>
      </c>
      <c r="G64" s="297"/>
      <c r="H64" s="300"/>
      <c r="I64" s="300"/>
      <c r="J64" s="298"/>
      <c r="K64" s="296"/>
      <c r="L64" s="300"/>
      <c r="M64" s="300"/>
      <c r="N64" s="298"/>
      <c r="O64" s="175"/>
      <c r="P64" s="345"/>
      <c r="Q64" s="300">
        <v>3</v>
      </c>
      <c r="R64" s="300">
        <v>3</v>
      </c>
      <c r="S64" s="296"/>
      <c r="T64" s="300"/>
      <c r="U64" s="300"/>
      <c r="V64" s="298"/>
      <c r="W64" s="296"/>
      <c r="X64" s="300"/>
      <c r="Y64" s="300"/>
      <c r="Z64" s="298"/>
      <c r="AA64" s="346"/>
    </row>
    <row r="65" spans="1:27" ht="19.5" customHeight="1">
      <c r="A65" s="466"/>
      <c r="B65" s="402" t="s">
        <v>56</v>
      </c>
      <c r="C65" s="403"/>
      <c r="D65" s="404"/>
      <c r="E65" s="40">
        <f>Q65</f>
        <v>2</v>
      </c>
      <c r="F65" s="180">
        <f>R65</f>
        <v>2</v>
      </c>
      <c r="G65" s="178"/>
      <c r="H65" s="179"/>
      <c r="I65" s="179"/>
      <c r="J65" s="244"/>
      <c r="K65" s="181"/>
      <c r="L65" s="179"/>
      <c r="M65" s="179"/>
      <c r="N65" s="244"/>
      <c r="O65" s="181"/>
      <c r="P65" s="179"/>
      <c r="Q65" s="179">
        <v>2</v>
      </c>
      <c r="R65" s="180">
        <v>2</v>
      </c>
      <c r="S65" s="181"/>
      <c r="T65" s="179"/>
      <c r="U65" s="179"/>
      <c r="V65" s="180"/>
      <c r="W65" s="181"/>
      <c r="X65" s="179"/>
      <c r="Y65" s="179"/>
      <c r="Z65" s="180"/>
      <c r="AA65" s="246"/>
    </row>
    <row r="66" spans="1:27" ht="19.5" customHeight="1">
      <c r="A66" s="466"/>
      <c r="B66" s="402" t="s">
        <v>74</v>
      </c>
      <c r="C66" s="403"/>
      <c r="D66" s="404"/>
      <c r="E66" s="40">
        <f>Q66</f>
        <v>2</v>
      </c>
      <c r="F66" s="166">
        <f>R66</f>
        <v>2</v>
      </c>
      <c r="G66" s="178"/>
      <c r="H66" s="179"/>
      <c r="I66" s="179"/>
      <c r="J66" s="244"/>
      <c r="K66" s="181"/>
      <c r="L66" s="179"/>
      <c r="M66" s="179"/>
      <c r="N66" s="244"/>
      <c r="O66" s="181"/>
      <c r="P66" s="179"/>
      <c r="Q66" s="179">
        <v>2</v>
      </c>
      <c r="R66" s="180">
        <v>2</v>
      </c>
      <c r="S66" s="293"/>
      <c r="T66" s="248"/>
      <c r="U66" s="179"/>
      <c r="V66" s="180"/>
      <c r="W66" s="293"/>
      <c r="X66" s="248"/>
      <c r="Y66" s="248"/>
      <c r="Z66" s="250"/>
      <c r="AA66" s="246"/>
    </row>
    <row r="67" spans="1:27" ht="19.5" customHeight="1">
      <c r="A67" s="466"/>
      <c r="B67" s="402" t="s">
        <v>58</v>
      </c>
      <c r="C67" s="403"/>
      <c r="D67" s="404"/>
      <c r="E67" s="40">
        <f aca="true" t="shared" si="9" ref="E67:F73">S67</f>
        <v>3</v>
      </c>
      <c r="F67" s="166">
        <f t="shared" si="9"/>
        <v>9</v>
      </c>
      <c r="G67" s="178"/>
      <c r="H67" s="179"/>
      <c r="I67" s="179"/>
      <c r="J67" s="244"/>
      <c r="K67" s="181"/>
      <c r="L67" s="179"/>
      <c r="M67" s="179"/>
      <c r="N67" s="244"/>
      <c r="O67" s="181"/>
      <c r="P67" s="179"/>
      <c r="Q67" s="248"/>
      <c r="R67" s="250"/>
      <c r="S67" s="178">
        <v>3</v>
      </c>
      <c r="T67" s="244">
        <v>9</v>
      </c>
      <c r="U67" s="179"/>
      <c r="V67" s="180"/>
      <c r="W67" s="181"/>
      <c r="X67" s="179"/>
      <c r="Y67" s="179"/>
      <c r="Z67" s="180"/>
      <c r="AA67" s="208" t="s">
        <v>51</v>
      </c>
    </row>
    <row r="68" spans="1:27" ht="19.5" customHeight="1">
      <c r="A68" s="466"/>
      <c r="B68" s="402" t="s">
        <v>64</v>
      </c>
      <c r="C68" s="403"/>
      <c r="D68" s="404"/>
      <c r="E68" s="40">
        <f t="shared" si="9"/>
        <v>3</v>
      </c>
      <c r="F68" s="166">
        <f t="shared" si="9"/>
        <v>3</v>
      </c>
      <c r="G68" s="178"/>
      <c r="H68" s="179"/>
      <c r="I68" s="179"/>
      <c r="J68" s="244"/>
      <c r="K68" s="181"/>
      <c r="L68" s="179"/>
      <c r="M68" s="179"/>
      <c r="N68" s="244"/>
      <c r="O68" s="181"/>
      <c r="P68" s="179"/>
      <c r="Q68" s="179"/>
      <c r="R68" s="180"/>
      <c r="S68" s="181">
        <v>3</v>
      </c>
      <c r="T68" s="179">
        <v>3</v>
      </c>
      <c r="U68" s="179"/>
      <c r="V68" s="180"/>
      <c r="W68" s="181"/>
      <c r="X68" s="179"/>
      <c r="Y68" s="179"/>
      <c r="Z68" s="244"/>
      <c r="AA68" s="246"/>
    </row>
    <row r="69" spans="1:27" ht="19.5" customHeight="1">
      <c r="A69" s="466"/>
      <c r="B69" s="402" t="s">
        <v>65</v>
      </c>
      <c r="C69" s="403"/>
      <c r="D69" s="404"/>
      <c r="E69" s="40">
        <f t="shared" si="9"/>
        <v>3</v>
      </c>
      <c r="F69" s="166">
        <f t="shared" si="9"/>
        <v>3</v>
      </c>
      <c r="G69" s="178"/>
      <c r="H69" s="179"/>
      <c r="I69" s="179"/>
      <c r="J69" s="244"/>
      <c r="K69" s="181"/>
      <c r="L69" s="179"/>
      <c r="M69" s="179"/>
      <c r="N69" s="244"/>
      <c r="O69" s="181"/>
      <c r="P69" s="179"/>
      <c r="Q69" s="179"/>
      <c r="R69" s="180"/>
      <c r="S69" s="181">
        <v>3</v>
      </c>
      <c r="T69" s="179">
        <v>3</v>
      </c>
      <c r="U69" s="179"/>
      <c r="V69" s="180"/>
      <c r="W69" s="181"/>
      <c r="X69" s="179"/>
      <c r="Y69" s="179"/>
      <c r="Z69" s="244"/>
      <c r="AA69" s="246"/>
    </row>
    <row r="70" spans="1:27" ht="19.5" customHeight="1">
      <c r="A70" s="466"/>
      <c r="B70" s="402" t="s">
        <v>0</v>
      </c>
      <c r="C70" s="403"/>
      <c r="D70" s="404"/>
      <c r="E70" s="40">
        <f t="shared" si="9"/>
        <v>1</v>
      </c>
      <c r="F70" s="166">
        <f t="shared" si="9"/>
        <v>2</v>
      </c>
      <c r="G70" s="178"/>
      <c r="H70" s="179"/>
      <c r="I70" s="179"/>
      <c r="J70" s="244"/>
      <c r="K70" s="181"/>
      <c r="L70" s="179"/>
      <c r="M70" s="179"/>
      <c r="N70" s="244"/>
      <c r="O70" s="181"/>
      <c r="P70" s="179"/>
      <c r="Q70" s="179"/>
      <c r="R70" s="180"/>
      <c r="S70" s="181">
        <v>1</v>
      </c>
      <c r="T70" s="179">
        <v>2</v>
      </c>
      <c r="U70" s="179"/>
      <c r="V70" s="180"/>
      <c r="W70" s="181"/>
      <c r="X70" s="179"/>
      <c r="Y70" s="179"/>
      <c r="Z70" s="244"/>
      <c r="AA70" s="208" t="s">
        <v>35</v>
      </c>
    </row>
    <row r="71" spans="1:27" ht="19.5" customHeight="1">
      <c r="A71" s="466"/>
      <c r="B71" s="402" t="s">
        <v>67</v>
      </c>
      <c r="C71" s="403"/>
      <c r="D71" s="404"/>
      <c r="E71" s="40">
        <f>S71</f>
        <v>3</v>
      </c>
      <c r="F71" s="166">
        <f>T71</f>
        <v>3</v>
      </c>
      <c r="G71" s="178"/>
      <c r="H71" s="179"/>
      <c r="I71" s="179"/>
      <c r="J71" s="244"/>
      <c r="K71" s="181"/>
      <c r="L71" s="179"/>
      <c r="M71" s="179"/>
      <c r="N71" s="244"/>
      <c r="O71" s="181"/>
      <c r="P71" s="179"/>
      <c r="Q71" s="179"/>
      <c r="R71" s="244"/>
      <c r="S71" s="181">
        <v>3</v>
      </c>
      <c r="T71" s="179">
        <v>3</v>
      </c>
      <c r="U71" s="179"/>
      <c r="V71" s="180"/>
      <c r="W71" s="181"/>
      <c r="X71" s="179"/>
      <c r="Y71" s="179"/>
      <c r="Z71" s="244"/>
      <c r="AA71" s="246"/>
    </row>
    <row r="72" spans="1:27" ht="19.5" customHeight="1">
      <c r="A72" s="466"/>
      <c r="B72" s="402" t="s">
        <v>66</v>
      </c>
      <c r="C72" s="403"/>
      <c r="D72" s="404"/>
      <c r="E72" s="40">
        <f t="shared" si="9"/>
        <v>3</v>
      </c>
      <c r="F72" s="166">
        <f t="shared" si="9"/>
        <v>3</v>
      </c>
      <c r="G72" s="178"/>
      <c r="H72" s="179"/>
      <c r="I72" s="179"/>
      <c r="J72" s="244"/>
      <c r="K72" s="181"/>
      <c r="L72" s="179"/>
      <c r="M72" s="179"/>
      <c r="N72" s="244"/>
      <c r="O72" s="181"/>
      <c r="P72" s="179"/>
      <c r="Q72" s="179"/>
      <c r="R72" s="180"/>
      <c r="S72" s="181">
        <v>3</v>
      </c>
      <c r="T72" s="179">
        <v>3</v>
      </c>
      <c r="U72" s="179"/>
      <c r="V72" s="180"/>
      <c r="W72" s="181"/>
      <c r="X72" s="179"/>
      <c r="Y72" s="179"/>
      <c r="Z72" s="244"/>
      <c r="AA72" s="246"/>
    </row>
    <row r="73" spans="1:27" ht="19.5" customHeight="1">
      <c r="A73" s="466"/>
      <c r="B73" s="402" t="s">
        <v>75</v>
      </c>
      <c r="C73" s="403"/>
      <c r="D73" s="404"/>
      <c r="E73" s="40">
        <f t="shared" si="9"/>
        <v>2</v>
      </c>
      <c r="F73" s="166">
        <f t="shared" si="9"/>
        <v>2</v>
      </c>
      <c r="G73" s="178"/>
      <c r="H73" s="179"/>
      <c r="I73" s="179"/>
      <c r="J73" s="244"/>
      <c r="K73" s="181"/>
      <c r="L73" s="179"/>
      <c r="M73" s="179"/>
      <c r="N73" s="244"/>
      <c r="O73" s="181"/>
      <c r="P73" s="179"/>
      <c r="Q73" s="179"/>
      <c r="R73" s="244"/>
      <c r="S73" s="181">
        <v>2</v>
      </c>
      <c r="T73" s="179">
        <v>2</v>
      </c>
      <c r="U73" s="179"/>
      <c r="V73" s="180"/>
      <c r="W73" s="181"/>
      <c r="X73" s="179"/>
      <c r="Y73" s="179"/>
      <c r="Z73" s="244"/>
      <c r="AA73" s="246"/>
    </row>
    <row r="74" spans="1:27" ht="19.5" customHeight="1">
      <c r="A74" s="466"/>
      <c r="B74" s="402" t="s">
        <v>69</v>
      </c>
      <c r="C74" s="403"/>
      <c r="D74" s="404"/>
      <c r="E74" s="40">
        <f aca="true" t="shared" si="10" ref="E74:F78">U74</f>
        <v>3</v>
      </c>
      <c r="F74" s="166">
        <f t="shared" si="10"/>
        <v>9</v>
      </c>
      <c r="G74" s="178"/>
      <c r="H74" s="179"/>
      <c r="I74" s="179"/>
      <c r="J74" s="244"/>
      <c r="K74" s="181"/>
      <c r="L74" s="179"/>
      <c r="M74" s="179"/>
      <c r="N74" s="244"/>
      <c r="O74" s="181"/>
      <c r="P74" s="179"/>
      <c r="Q74" s="179"/>
      <c r="R74" s="244"/>
      <c r="S74" s="181"/>
      <c r="T74" s="179"/>
      <c r="U74" s="179">
        <v>3</v>
      </c>
      <c r="V74" s="180">
        <v>9</v>
      </c>
      <c r="W74" s="181"/>
      <c r="X74" s="179"/>
      <c r="Y74" s="179"/>
      <c r="Z74" s="244"/>
      <c r="AA74" s="208" t="s">
        <v>51</v>
      </c>
    </row>
    <row r="75" spans="1:27" ht="19.5" customHeight="1">
      <c r="A75" s="466"/>
      <c r="B75" s="402" t="s">
        <v>70</v>
      </c>
      <c r="C75" s="403"/>
      <c r="D75" s="404"/>
      <c r="E75" s="40">
        <f t="shared" si="10"/>
        <v>3</v>
      </c>
      <c r="F75" s="166">
        <f t="shared" si="10"/>
        <v>9</v>
      </c>
      <c r="G75" s="178"/>
      <c r="H75" s="179"/>
      <c r="I75" s="179"/>
      <c r="J75" s="244"/>
      <c r="K75" s="181"/>
      <c r="L75" s="179"/>
      <c r="M75" s="179"/>
      <c r="N75" s="244"/>
      <c r="O75" s="181"/>
      <c r="P75" s="179"/>
      <c r="Q75" s="179"/>
      <c r="R75" s="244"/>
      <c r="S75" s="181"/>
      <c r="T75" s="179"/>
      <c r="U75" s="179">
        <v>3</v>
      </c>
      <c r="V75" s="180">
        <v>9</v>
      </c>
      <c r="W75" s="181"/>
      <c r="X75" s="179"/>
      <c r="Y75" s="179"/>
      <c r="Z75" s="244"/>
      <c r="AA75" s="208" t="s">
        <v>51</v>
      </c>
    </row>
    <row r="76" spans="1:27" ht="19.5" customHeight="1">
      <c r="A76" s="466"/>
      <c r="B76" s="402" t="s">
        <v>71</v>
      </c>
      <c r="C76" s="403"/>
      <c r="D76" s="404"/>
      <c r="E76" s="40">
        <f t="shared" si="10"/>
        <v>3</v>
      </c>
      <c r="F76" s="166">
        <f t="shared" si="10"/>
        <v>9</v>
      </c>
      <c r="G76" s="178"/>
      <c r="H76" s="179"/>
      <c r="I76" s="179"/>
      <c r="J76" s="244"/>
      <c r="K76" s="181"/>
      <c r="L76" s="179"/>
      <c r="M76" s="179"/>
      <c r="N76" s="244"/>
      <c r="O76" s="181"/>
      <c r="P76" s="179"/>
      <c r="Q76" s="179"/>
      <c r="R76" s="244"/>
      <c r="S76" s="181"/>
      <c r="T76" s="179"/>
      <c r="U76" s="179">
        <v>3</v>
      </c>
      <c r="V76" s="180">
        <v>9</v>
      </c>
      <c r="W76" s="181"/>
      <c r="X76" s="179"/>
      <c r="Y76" s="179"/>
      <c r="Z76" s="244"/>
      <c r="AA76" s="208" t="s">
        <v>51</v>
      </c>
    </row>
    <row r="77" spans="1:27" ht="19.5" customHeight="1">
      <c r="A77" s="466"/>
      <c r="B77" s="402" t="s">
        <v>72</v>
      </c>
      <c r="C77" s="403"/>
      <c r="D77" s="404"/>
      <c r="E77" s="40">
        <f t="shared" si="10"/>
        <v>3</v>
      </c>
      <c r="F77" s="166">
        <f t="shared" si="10"/>
        <v>9</v>
      </c>
      <c r="G77" s="178"/>
      <c r="H77" s="179"/>
      <c r="I77" s="179"/>
      <c r="J77" s="244"/>
      <c r="K77" s="181"/>
      <c r="L77" s="179"/>
      <c r="M77" s="179"/>
      <c r="N77" s="244"/>
      <c r="O77" s="181"/>
      <c r="P77" s="179"/>
      <c r="Q77" s="179"/>
      <c r="R77" s="244"/>
      <c r="S77" s="181"/>
      <c r="T77" s="179"/>
      <c r="U77" s="179">
        <v>3</v>
      </c>
      <c r="V77" s="180">
        <v>9</v>
      </c>
      <c r="W77" s="181"/>
      <c r="X77" s="179"/>
      <c r="Y77" s="179"/>
      <c r="Z77" s="244"/>
      <c r="AA77" s="208" t="s">
        <v>51</v>
      </c>
    </row>
    <row r="78" spans="1:27" ht="19.5" customHeight="1">
      <c r="A78" s="466"/>
      <c r="B78" s="402" t="s">
        <v>73</v>
      </c>
      <c r="C78" s="403"/>
      <c r="D78" s="404"/>
      <c r="E78" s="40">
        <f t="shared" si="10"/>
        <v>3</v>
      </c>
      <c r="F78" s="166">
        <f t="shared" si="10"/>
        <v>9</v>
      </c>
      <c r="G78" s="178"/>
      <c r="H78" s="179"/>
      <c r="I78" s="179"/>
      <c r="J78" s="244"/>
      <c r="K78" s="181"/>
      <c r="L78" s="179"/>
      <c r="M78" s="179"/>
      <c r="N78" s="244"/>
      <c r="O78" s="181"/>
      <c r="P78" s="179"/>
      <c r="Q78" s="179"/>
      <c r="R78" s="244"/>
      <c r="S78" s="181"/>
      <c r="T78" s="179"/>
      <c r="U78" s="179">
        <v>3</v>
      </c>
      <c r="V78" s="180">
        <v>9</v>
      </c>
      <c r="W78" s="181"/>
      <c r="X78" s="179"/>
      <c r="Y78" s="179"/>
      <c r="Z78" s="244"/>
      <c r="AA78" s="208" t="s">
        <v>51</v>
      </c>
    </row>
    <row r="79" spans="1:27" ht="19.5" customHeight="1">
      <c r="A79" s="466"/>
      <c r="B79" s="402" t="s">
        <v>68</v>
      </c>
      <c r="C79" s="403"/>
      <c r="D79" s="404"/>
      <c r="E79" s="40">
        <f aca="true" t="shared" si="11" ref="E79:F82">W79</f>
        <v>2</v>
      </c>
      <c r="F79" s="166">
        <f t="shared" si="11"/>
        <v>2</v>
      </c>
      <c r="G79" s="178"/>
      <c r="H79" s="179"/>
      <c r="I79" s="179"/>
      <c r="J79" s="244"/>
      <c r="K79" s="181"/>
      <c r="L79" s="179"/>
      <c r="M79" s="179"/>
      <c r="N79" s="244"/>
      <c r="O79" s="181"/>
      <c r="P79" s="179"/>
      <c r="Q79" s="179"/>
      <c r="R79" s="180"/>
      <c r="S79" s="293"/>
      <c r="T79" s="248"/>
      <c r="U79" s="248"/>
      <c r="V79" s="250"/>
      <c r="W79" s="181">
        <v>2</v>
      </c>
      <c r="X79" s="179">
        <v>2</v>
      </c>
      <c r="Y79" s="179"/>
      <c r="Z79" s="244"/>
      <c r="AA79" s="246"/>
    </row>
    <row r="80" spans="1:27" ht="19.5" customHeight="1">
      <c r="A80" s="466"/>
      <c r="B80" s="402" t="s">
        <v>113</v>
      </c>
      <c r="C80" s="403"/>
      <c r="D80" s="404"/>
      <c r="E80" s="40">
        <f>W80</f>
        <v>2</v>
      </c>
      <c r="F80" s="166">
        <f>X80</f>
        <v>2</v>
      </c>
      <c r="G80" s="178"/>
      <c r="H80" s="179"/>
      <c r="I80" s="179"/>
      <c r="J80" s="244"/>
      <c r="K80" s="181"/>
      <c r="L80" s="179"/>
      <c r="M80" s="179"/>
      <c r="N80" s="244"/>
      <c r="O80" s="181"/>
      <c r="P80" s="179"/>
      <c r="Q80" s="248"/>
      <c r="R80" s="250"/>
      <c r="S80" s="290"/>
      <c r="T80" s="291"/>
      <c r="U80" s="179"/>
      <c r="V80" s="180"/>
      <c r="W80" s="179">
        <v>2</v>
      </c>
      <c r="X80" s="180">
        <v>2</v>
      </c>
      <c r="Y80" s="179"/>
      <c r="Z80" s="244"/>
      <c r="AA80" s="246"/>
    </row>
    <row r="81" spans="1:27" ht="19.5" customHeight="1">
      <c r="A81" s="466"/>
      <c r="B81" s="402" t="s">
        <v>76</v>
      </c>
      <c r="C81" s="403"/>
      <c r="D81" s="404"/>
      <c r="E81" s="40">
        <f t="shared" si="11"/>
        <v>2</v>
      </c>
      <c r="F81" s="166">
        <f t="shared" si="11"/>
        <v>2</v>
      </c>
      <c r="G81" s="178"/>
      <c r="H81" s="179"/>
      <c r="I81" s="179"/>
      <c r="J81" s="244"/>
      <c r="K81" s="181"/>
      <c r="L81" s="179"/>
      <c r="M81" s="179"/>
      <c r="N81" s="244"/>
      <c r="O81" s="181"/>
      <c r="P81" s="179"/>
      <c r="Q81" s="179"/>
      <c r="R81" s="180"/>
      <c r="S81" s="181"/>
      <c r="T81" s="179"/>
      <c r="U81" s="179"/>
      <c r="V81" s="180"/>
      <c r="W81" s="181">
        <v>2</v>
      </c>
      <c r="X81" s="179">
        <v>2</v>
      </c>
      <c r="Y81" s="179"/>
      <c r="Z81" s="244"/>
      <c r="AA81" s="246"/>
    </row>
    <row r="82" spans="1:27" ht="19.5" customHeight="1">
      <c r="A82" s="466"/>
      <c r="B82" s="402" t="s">
        <v>77</v>
      </c>
      <c r="C82" s="403"/>
      <c r="D82" s="404"/>
      <c r="E82" s="40">
        <f t="shared" si="11"/>
        <v>2</v>
      </c>
      <c r="F82" s="166">
        <f t="shared" si="11"/>
        <v>2</v>
      </c>
      <c r="G82" s="178"/>
      <c r="H82" s="179"/>
      <c r="I82" s="179"/>
      <c r="J82" s="244"/>
      <c r="K82" s="181"/>
      <c r="L82" s="179"/>
      <c r="M82" s="179"/>
      <c r="N82" s="244"/>
      <c r="O82" s="181"/>
      <c r="P82" s="179"/>
      <c r="Q82" s="179"/>
      <c r="R82" s="244"/>
      <c r="S82" s="181"/>
      <c r="T82" s="179"/>
      <c r="U82" s="179"/>
      <c r="V82" s="180"/>
      <c r="W82" s="181">
        <v>2</v>
      </c>
      <c r="X82" s="179">
        <v>2</v>
      </c>
      <c r="Y82" s="179"/>
      <c r="Z82" s="244"/>
      <c r="AA82" s="246"/>
    </row>
    <row r="83" spans="1:27" ht="19.5" customHeight="1">
      <c r="A83" s="466"/>
      <c r="B83" s="402" t="s">
        <v>81</v>
      </c>
      <c r="C83" s="403"/>
      <c r="D83" s="404"/>
      <c r="E83" s="58">
        <f>W83</f>
        <v>3</v>
      </c>
      <c r="F83" s="180">
        <f>X83</f>
        <v>9</v>
      </c>
      <c r="G83" s="297"/>
      <c r="H83" s="300"/>
      <c r="I83" s="300"/>
      <c r="J83" s="301"/>
      <c r="K83" s="296"/>
      <c r="L83" s="300"/>
      <c r="M83" s="300"/>
      <c r="N83" s="301"/>
      <c r="O83" s="296"/>
      <c r="P83" s="300"/>
      <c r="Q83" s="300"/>
      <c r="R83" s="301"/>
      <c r="S83" s="296"/>
      <c r="T83" s="300"/>
      <c r="U83" s="300"/>
      <c r="V83" s="298"/>
      <c r="W83" s="300">
        <v>3</v>
      </c>
      <c r="X83" s="301">
        <v>9</v>
      </c>
      <c r="Y83" s="276"/>
      <c r="Z83" s="277"/>
      <c r="AA83" s="347" t="s">
        <v>51</v>
      </c>
    </row>
    <row r="84" spans="1:27" ht="19.5" customHeight="1">
      <c r="A84" s="466"/>
      <c r="B84" s="402" t="s">
        <v>78</v>
      </c>
      <c r="C84" s="403"/>
      <c r="D84" s="404"/>
      <c r="E84" s="40">
        <f aca="true" t="shared" si="12" ref="E84:F86">Y84</f>
        <v>2</v>
      </c>
      <c r="F84" s="166">
        <f t="shared" si="12"/>
        <v>2</v>
      </c>
      <c r="G84" s="178"/>
      <c r="H84" s="179"/>
      <c r="I84" s="179"/>
      <c r="J84" s="244"/>
      <c r="K84" s="181"/>
      <c r="L84" s="179"/>
      <c r="M84" s="179"/>
      <c r="N84" s="244"/>
      <c r="O84" s="181"/>
      <c r="P84" s="179"/>
      <c r="Q84" s="179"/>
      <c r="R84" s="244"/>
      <c r="S84" s="181"/>
      <c r="T84" s="179"/>
      <c r="U84" s="179"/>
      <c r="V84" s="180"/>
      <c r="W84" s="181"/>
      <c r="X84" s="179"/>
      <c r="Y84" s="179">
        <v>2</v>
      </c>
      <c r="Z84" s="244">
        <v>2</v>
      </c>
      <c r="AA84" s="246"/>
    </row>
    <row r="85" spans="1:27" ht="19.5" customHeight="1">
      <c r="A85" s="466"/>
      <c r="B85" s="402" t="s">
        <v>79</v>
      </c>
      <c r="C85" s="403"/>
      <c r="D85" s="404"/>
      <c r="E85" s="40">
        <f t="shared" si="12"/>
        <v>2</v>
      </c>
      <c r="F85" s="180">
        <f t="shared" si="12"/>
        <v>2</v>
      </c>
      <c r="G85" s="178"/>
      <c r="H85" s="179"/>
      <c r="I85" s="179"/>
      <c r="J85" s="244"/>
      <c r="K85" s="181"/>
      <c r="L85" s="179"/>
      <c r="M85" s="179"/>
      <c r="N85" s="244"/>
      <c r="O85" s="181"/>
      <c r="P85" s="179"/>
      <c r="Q85" s="179"/>
      <c r="R85" s="244"/>
      <c r="S85" s="181"/>
      <c r="T85" s="179"/>
      <c r="U85" s="179"/>
      <c r="V85" s="180"/>
      <c r="W85" s="181"/>
      <c r="X85" s="179"/>
      <c r="Y85" s="179">
        <v>2</v>
      </c>
      <c r="Z85" s="180">
        <v>2</v>
      </c>
      <c r="AA85" s="246"/>
    </row>
    <row r="86" spans="1:27" ht="19.5" customHeight="1" thickBot="1">
      <c r="A86" s="466"/>
      <c r="B86" s="402" t="s">
        <v>80</v>
      </c>
      <c r="C86" s="403"/>
      <c r="D86" s="404"/>
      <c r="E86" s="40">
        <f t="shared" si="12"/>
        <v>2</v>
      </c>
      <c r="F86" s="180">
        <f t="shared" si="12"/>
        <v>2</v>
      </c>
      <c r="G86" s="178"/>
      <c r="H86" s="179"/>
      <c r="I86" s="179"/>
      <c r="J86" s="244"/>
      <c r="K86" s="181"/>
      <c r="L86" s="179"/>
      <c r="M86" s="179"/>
      <c r="N86" s="244"/>
      <c r="O86" s="181"/>
      <c r="P86" s="179"/>
      <c r="Q86" s="179"/>
      <c r="R86" s="244"/>
      <c r="S86" s="181"/>
      <c r="T86" s="179"/>
      <c r="U86" s="179"/>
      <c r="V86" s="180"/>
      <c r="W86" s="181"/>
      <c r="X86" s="244"/>
      <c r="Y86" s="179">
        <v>2</v>
      </c>
      <c r="Z86" s="180">
        <v>2</v>
      </c>
      <c r="AA86" s="246"/>
    </row>
    <row r="87" spans="1:29" ht="19.5" customHeight="1" thickBot="1">
      <c r="A87" s="471"/>
      <c r="B87" s="483" t="s">
        <v>82</v>
      </c>
      <c r="C87" s="484"/>
      <c r="D87" s="485"/>
      <c r="E87" s="348">
        <f aca="true" t="shared" si="13" ref="E87:Z87">SUM(E38:E86)</f>
        <v>121</v>
      </c>
      <c r="F87" s="349">
        <f t="shared" si="13"/>
        <v>179</v>
      </c>
      <c r="G87" s="350">
        <f t="shared" si="13"/>
        <v>6</v>
      </c>
      <c r="H87" s="348">
        <f t="shared" si="13"/>
        <v>6</v>
      </c>
      <c r="I87" s="348">
        <f t="shared" si="13"/>
        <v>5</v>
      </c>
      <c r="J87" s="351">
        <f t="shared" si="13"/>
        <v>6</v>
      </c>
      <c r="K87" s="350">
        <f t="shared" si="13"/>
        <v>13</v>
      </c>
      <c r="L87" s="348">
        <f t="shared" si="13"/>
        <v>17</v>
      </c>
      <c r="M87" s="348">
        <f t="shared" si="13"/>
        <v>15</v>
      </c>
      <c r="N87" s="351">
        <f t="shared" si="13"/>
        <v>17</v>
      </c>
      <c r="O87" s="350">
        <f t="shared" si="13"/>
        <v>16</v>
      </c>
      <c r="P87" s="348">
        <f t="shared" si="13"/>
        <v>23</v>
      </c>
      <c r="Q87" s="348">
        <f t="shared" si="13"/>
        <v>16</v>
      </c>
      <c r="R87" s="351">
        <f t="shared" si="13"/>
        <v>17</v>
      </c>
      <c r="S87" s="350">
        <f t="shared" si="13"/>
        <v>18</v>
      </c>
      <c r="T87" s="348">
        <f t="shared" si="13"/>
        <v>25</v>
      </c>
      <c r="U87" s="348">
        <f t="shared" si="13"/>
        <v>15</v>
      </c>
      <c r="V87" s="351">
        <f t="shared" si="13"/>
        <v>45</v>
      </c>
      <c r="W87" s="350">
        <f t="shared" si="13"/>
        <v>11</v>
      </c>
      <c r="X87" s="348">
        <f t="shared" si="13"/>
        <v>17</v>
      </c>
      <c r="Y87" s="348">
        <f t="shared" si="13"/>
        <v>6</v>
      </c>
      <c r="Z87" s="351">
        <f t="shared" si="13"/>
        <v>6</v>
      </c>
      <c r="AA87" s="352"/>
      <c r="AB87" s="174">
        <f>G87+I87+K87+M87+O87+Q87+S87+U87+W87+Y87</f>
        <v>121</v>
      </c>
      <c r="AC87" s="174">
        <f>H87+J87+L87+N87+P87+R87+T87+V87+X87+Z87</f>
        <v>179</v>
      </c>
    </row>
    <row r="88" spans="1:27" ht="24" customHeight="1">
      <c r="A88" s="456" t="s">
        <v>216</v>
      </c>
      <c r="B88" s="431" t="s">
        <v>211</v>
      </c>
      <c r="C88" s="472" t="s">
        <v>311</v>
      </c>
      <c r="D88" s="474"/>
      <c r="E88" s="252">
        <v>2</v>
      </c>
      <c r="F88" s="263">
        <v>2</v>
      </c>
      <c r="G88" s="257"/>
      <c r="H88" s="252"/>
      <c r="I88" s="254"/>
      <c r="J88" s="255"/>
      <c r="K88" s="256"/>
      <c r="L88" s="252"/>
      <c r="M88" s="254"/>
      <c r="N88" s="255"/>
      <c r="O88" s="253"/>
      <c r="P88" s="252"/>
      <c r="Q88" s="254">
        <v>2</v>
      </c>
      <c r="R88" s="304">
        <v>2</v>
      </c>
      <c r="S88" s="256"/>
      <c r="T88" s="252"/>
      <c r="U88" s="252"/>
      <c r="V88" s="255"/>
      <c r="W88" s="303"/>
      <c r="X88" s="252"/>
      <c r="Y88" s="252"/>
      <c r="Z88" s="255"/>
      <c r="AA88" s="478"/>
    </row>
    <row r="89" spans="1:27" ht="24" customHeight="1">
      <c r="A89" s="456"/>
      <c r="B89" s="432"/>
      <c r="C89" s="402" t="s">
        <v>312</v>
      </c>
      <c r="D89" s="404"/>
      <c r="E89" s="258">
        <v>2</v>
      </c>
      <c r="F89" s="265">
        <v>2</v>
      </c>
      <c r="G89" s="381"/>
      <c r="H89" s="258"/>
      <c r="I89" s="382"/>
      <c r="J89" s="383"/>
      <c r="K89" s="386"/>
      <c r="L89" s="258"/>
      <c r="M89" s="382"/>
      <c r="N89" s="383"/>
      <c r="O89" s="387"/>
      <c r="P89" s="258"/>
      <c r="Q89" s="382"/>
      <c r="R89" s="385"/>
      <c r="S89" s="386"/>
      <c r="T89" s="258"/>
      <c r="U89" s="258"/>
      <c r="V89" s="383"/>
      <c r="W89" s="384">
        <v>2</v>
      </c>
      <c r="X89" s="258">
        <v>2</v>
      </c>
      <c r="Y89" s="258"/>
      <c r="Z89" s="383"/>
      <c r="AA89" s="479"/>
    </row>
    <row r="90" spans="1:27" ht="24" customHeight="1">
      <c r="A90" s="456"/>
      <c r="B90" s="432"/>
      <c r="C90" s="402" t="s">
        <v>86</v>
      </c>
      <c r="D90" s="404"/>
      <c r="E90" s="258">
        <f>W90</f>
        <v>0</v>
      </c>
      <c r="F90" s="265">
        <f>X90</f>
        <v>2</v>
      </c>
      <c r="G90" s="152"/>
      <c r="H90" s="155"/>
      <c r="I90" s="155"/>
      <c r="J90" s="156"/>
      <c r="K90" s="151"/>
      <c r="L90" s="155"/>
      <c r="M90" s="155"/>
      <c r="N90" s="265"/>
      <c r="O90" s="152"/>
      <c r="P90" s="155"/>
      <c r="Q90" s="155"/>
      <c r="R90" s="156"/>
      <c r="S90" s="152"/>
      <c r="T90" s="155"/>
      <c r="U90" s="155"/>
      <c r="V90" s="156"/>
      <c r="W90" s="152">
        <v>0</v>
      </c>
      <c r="X90" s="155">
        <v>2</v>
      </c>
      <c r="Y90" s="155"/>
      <c r="Z90" s="156"/>
      <c r="AA90" s="479"/>
    </row>
    <row r="91" spans="1:27" ht="24" customHeight="1" thickBot="1">
      <c r="A91" s="456"/>
      <c r="B91" s="433"/>
      <c r="C91" s="481" t="s">
        <v>98</v>
      </c>
      <c r="D91" s="482"/>
      <c r="E91" s="261">
        <f>Y91</f>
        <v>2</v>
      </c>
      <c r="F91" s="268">
        <f>Z91</f>
        <v>4</v>
      </c>
      <c r="G91" s="251"/>
      <c r="H91" s="267"/>
      <c r="I91" s="267"/>
      <c r="J91" s="269"/>
      <c r="K91" s="251"/>
      <c r="L91" s="267"/>
      <c r="M91" s="267"/>
      <c r="N91" s="269"/>
      <c r="O91" s="251"/>
      <c r="P91" s="267"/>
      <c r="Q91" s="267"/>
      <c r="R91" s="269"/>
      <c r="S91" s="251"/>
      <c r="T91" s="267"/>
      <c r="U91" s="267"/>
      <c r="V91" s="269"/>
      <c r="W91" s="251"/>
      <c r="X91" s="267"/>
      <c r="Y91" s="267">
        <v>2</v>
      </c>
      <c r="Z91" s="269">
        <v>4</v>
      </c>
      <c r="AA91" s="480"/>
    </row>
    <row r="92" spans="1:27" ht="24.75" customHeight="1">
      <c r="A92" s="456"/>
      <c r="B92" s="431" t="s">
        <v>214</v>
      </c>
      <c r="C92" s="472" t="s">
        <v>83</v>
      </c>
      <c r="D92" s="474"/>
      <c r="E92" s="272">
        <f>Q92</f>
        <v>2</v>
      </c>
      <c r="F92" s="260">
        <f>R92</f>
        <v>2</v>
      </c>
      <c r="G92" s="388"/>
      <c r="H92" s="272"/>
      <c r="I92" s="389"/>
      <c r="J92" s="390"/>
      <c r="K92" s="391"/>
      <c r="L92" s="272"/>
      <c r="M92" s="389"/>
      <c r="N92" s="392"/>
      <c r="O92" s="388"/>
      <c r="P92" s="272"/>
      <c r="Q92" s="389">
        <v>2</v>
      </c>
      <c r="R92" s="390">
        <v>2</v>
      </c>
      <c r="S92" s="391"/>
      <c r="T92" s="272"/>
      <c r="U92" s="272"/>
      <c r="V92" s="392"/>
      <c r="W92" s="393"/>
      <c r="X92" s="272"/>
      <c r="Y92" s="272"/>
      <c r="Z92" s="390"/>
      <c r="AA92" s="478" t="s">
        <v>240</v>
      </c>
    </row>
    <row r="93" spans="1:27" ht="24.75" customHeight="1">
      <c r="A93" s="456"/>
      <c r="B93" s="432"/>
      <c r="C93" s="402" t="s">
        <v>84</v>
      </c>
      <c r="D93" s="404"/>
      <c r="E93" s="258">
        <f aca="true" t="shared" si="14" ref="E93:F99">Q93</f>
        <v>2</v>
      </c>
      <c r="F93" s="265">
        <f t="shared" si="14"/>
        <v>2</v>
      </c>
      <c r="G93" s="152"/>
      <c r="H93" s="155"/>
      <c r="I93" s="155"/>
      <c r="J93" s="156"/>
      <c r="K93" s="151"/>
      <c r="L93" s="155"/>
      <c r="M93" s="155"/>
      <c r="N93" s="265"/>
      <c r="O93" s="152"/>
      <c r="P93" s="155"/>
      <c r="Q93" s="155">
        <v>2</v>
      </c>
      <c r="R93" s="156">
        <v>2</v>
      </c>
      <c r="S93" s="151"/>
      <c r="T93" s="155"/>
      <c r="U93" s="155"/>
      <c r="V93" s="265"/>
      <c r="W93" s="152"/>
      <c r="X93" s="155"/>
      <c r="Y93" s="155"/>
      <c r="Z93" s="156"/>
      <c r="AA93" s="479"/>
    </row>
    <row r="94" spans="1:27" ht="24.75" customHeight="1">
      <c r="A94" s="456"/>
      <c r="B94" s="432"/>
      <c r="C94" s="402" t="s">
        <v>87</v>
      </c>
      <c r="D94" s="404"/>
      <c r="E94" s="258">
        <f t="shared" si="14"/>
        <v>2</v>
      </c>
      <c r="F94" s="265">
        <f t="shared" si="14"/>
        <v>2</v>
      </c>
      <c r="G94" s="152"/>
      <c r="H94" s="155"/>
      <c r="I94" s="155"/>
      <c r="J94" s="156"/>
      <c r="K94" s="151"/>
      <c r="L94" s="155"/>
      <c r="M94" s="155"/>
      <c r="N94" s="265"/>
      <c r="O94" s="152"/>
      <c r="P94" s="155"/>
      <c r="Q94" s="155">
        <v>2</v>
      </c>
      <c r="R94" s="156">
        <v>2</v>
      </c>
      <c r="S94" s="151"/>
      <c r="T94" s="155"/>
      <c r="U94" s="155"/>
      <c r="V94" s="265"/>
      <c r="W94" s="152"/>
      <c r="X94" s="155"/>
      <c r="Y94" s="155"/>
      <c r="Z94" s="156"/>
      <c r="AA94" s="479"/>
    </row>
    <row r="95" spans="1:27" ht="24.75" customHeight="1">
      <c r="A95" s="456"/>
      <c r="B95" s="432"/>
      <c r="C95" s="402" t="s">
        <v>90</v>
      </c>
      <c r="D95" s="404"/>
      <c r="E95" s="258">
        <f t="shared" si="14"/>
        <v>2</v>
      </c>
      <c r="F95" s="265">
        <f t="shared" si="14"/>
        <v>2</v>
      </c>
      <c r="G95" s="152"/>
      <c r="H95" s="155"/>
      <c r="I95" s="155"/>
      <c r="J95" s="156"/>
      <c r="K95" s="151"/>
      <c r="L95" s="155"/>
      <c r="M95" s="155"/>
      <c r="N95" s="265"/>
      <c r="O95" s="152"/>
      <c r="P95" s="155"/>
      <c r="Q95" s="155">
        <v>2</v>
      </c>
      <c r="R95" s="156">
        <v>2</v>
      </c>
      <c r="S95" s="151"/>
      <c r="T95" s="155"/>
      <c r="U95" s="155"/>
      <c r="V95" s="265"/>
      <c r="W95" s="290"/>
      <c r="X95" s="291"/>
      <c r="Y95" s="155"/>
      <c r="Z95" s="156"/>
      <c r="AA95" s="479"/>
    </row>
    <row r="96" spans="1:27" ht="24.75" customHeight="1">
      <c r="A96" s="456"/>
      <c r="B96" s="432"/>
      <c r="C96" s="402" t="s">
        <v>239</v>
      </c>
      <c r="D96" s="404"/>
      <c r="E96" s="258">
        <f t="shared" si="14"/>
        <v>2</v>
      </c>
      <c r="F96" s="265">
        <f t="shared" si="14"/>
        <v>2</v>
      </c>
      <c r="G96" s="152"/>
      <c r="H96" s="155"/>
      <c r="I96" s="155"/>
      <c r="J96" s="156"/>
      <c r="K96" s="151"/>
      <c r="L96" s="155"/>
      <c r="M96" s="155"/>
      <c r="N96" s="265"/>
      <c r="O96" s="152"/>
      <c r="P96" s="155"/>
      <c r="Q96" s="155">
        <v>2</v>
      </c>
      <c r="R96" s="156">
        <v>2</v>
      </c>
      <c r="S96" s="152"/>
      <c r="T96" s="155"/>
      <c r="U96" s="155"/>
      <c r="V96" s="156"/>
      <c r="W96" s="290"/>
      <c r="X96" s="291"/>
      <c r="Y96" s="155"/>
      <c r="Z96" s="156"/>
      <c r="AA96" s="479"/>
    </row>
    <row r="97" spans="1:27" ht="24.75" customHeight="1">
      <c r="A97" s="456"/>
      <c r="B97" s="432"/>
      <c r="C97" s="402" t="s">
        <v>91</v>
      </c>
      <c r="D97" s="404"/>
      <c r="E97" s="258">
        <f t="shared" si="14"/>
        <v>2</v>
      </c>
      <c r="F97" s="265">
        <f t="shared" si="14"/>
        <v>2</v>
      </c>
      <c r="G97" s="152"/>
      <c r="H97" s="155"/>
      <c r="I97" s="155"/>
      <c r="J97" s="156"/>
      <c r="K97" s="151"/>
      <c r="L97" s="155"/>
      <c r="M97" s="155"/>
      <c r="N97" s="265"/>
      <c r="O97" s="152"/>
      <c r="P97" s="155"/>
      <c r="Q97" s="155">
        <v>2</v>
      </c>
      <c r="R97" s="156">
        <v>2</v>
      </c>
      <c r="S97" s="152"/>
      <c r="T97" s="155"/>
      <c r="U97" s="155"/>
      <c r="V97" s="156"/>
      <c r="W97" s="290"/>
      <c r="X97" s="291"/>
      <c r="Y97" s="155"/>
      <c r="Z97" s="156"/>
      <c r="AA97" s="479"/>
    </row>
    <row r="98" spans="1:27" ht="24.75" customHeight="1">
      <c r="A98" s="456"/>
      <c r="B98" s="432"/>
      <c r="C98" s="402" t="s">
        <v>88</v>
      </c>
      <c r="D98" s="404"/>
      <c r="E98" s="258">
        <f t="shared" si="14"/>
        <v>2</v>
      </c>
      <c r="F98" s="265">
        <f t="shared" si="14"/>
        <v>2</v>
      </c>
      <c r="G98" s="152"/>
      <c r="H98" s="155"/>
      <c r="I98" s="155"/>
      <c r="J98" s="156"/>
      <c r="K98" s="151"/>
      <c r="L98" s="155"/>
      <c r="M98" s="155"/>
      <c r="N98" s="265"/>
      <c r="O98" s="152"/>
      <c r="P98" s="155"/>
      <c r="Q98" s="155">
        <v>2</v>
      </c>
      <c r="R98" s="156">
        <v>2</v>
      </c>
      <c r="S98" s="152"/>
      <c r="T98" s="155"/>
      <c r="U98" s="155"/>
      <c r="V98" s="156"/>
      <c r="W98" s="290"/>
      <c r="X98" s="291"/>
      <c r="Y98" s="155"/>
      <c r="Z98" s="156"/>
      <c r="AA98" s="479"/>
    </row>
    <row r="99" spans="1:27" ht="24.75" customHeight="1" thickBot="1">
      <c r="A99" s="456"/>
      <c r="B99" s="432"/>
      <c r="C99" s="481" t="s">
        <v>85</v>
      </c>
      <c r="D99" s="482"/>
      <c r="E99" s="261">
        <f t="shared" si="14"/>
        <v>1</v>
      </c>
      <c r="F99" s="268">
        <f t="shared" si="14"/>
        <v>1</v>
      </c>
      <c r="G99" s="251"/>
      <c r="H99" s="267"/>
      <c r="I99" s="267"/>
      <c r="J99" s="269"/>
      <c r="K99" s="266"/>
      <c r="L99" s="267"/>
      <c r="M99" s="267"/>
      <c r="N99" s="268"/>
      <c r="O99" s="251"/>
      <c r="P99" s="267"/>
      <c r="Q99" s="267">
        <v>1</v>
      </c>
      <c r="R99" s="269">
        <v>1</v>
      </c>
      <c r="S99" s="266"/>
      <c r="T99" s="267"/>
      <c r="U99" s="267"/>
      <c r="V99" s="268"/>
      <c r="W99" s="251"/>
      <c r="X99" s="267"/>
      <c r="Y99" s="267"/>
      <c r="Z99" s="269"/>
      <c r="AA99" s="480"/>
    </row>
    <row r="100" spans="1:27" ht="24.75" customHeight="1">
      <c r="A100" s="456"/>
      <c r="B100" s="432"/>
      <c r="C100" s="472" t="s">
        <v>212</v>
      </c>
      <c r="D100" s="474"/>
      <c r="E100" s="258">
        <v>2</v>
      </c>
      <c r="F100" s="265">
        <v>2</v>
      </c>
      <c r="G100" s="152"/>
      <c r="H100" s="155"/>
      <c r="I100" s="155"/>
      <c r="J100" s="156"/>
      <c r="K100" s="151"/>
      <c r="L100" s="155"/>
      <c r="M100" s="155"/>
      <c r="N100" s="265"/>
      <c r="O100" s="152"/>
      <c r="P100" s="155"/>
      <c r="Q100" s="155"/>
      <c r="R100" s="156"/>
      <c r="S100" s="152"/>
      <c r="T100" s="155"/>
      <c r="U100" s="155"/>
      <c r="V100" s="156"/>
      <c r="W100" s="152">
        <v>2</v>
      </c>
      <c r="X100" s="155">
        <v>2</v>
      </c>
      <c r="Y100" s="155"/>
      <c r="Z100" s="156"/>
      <c r="AA100" s="486" t="s">
        <v>241</v>
      </c>
    </row>
    <row r="101" spans="1:27" ht="24.75" customHeight="1">
      <c r="A101" s="456"/>
      <c r="B101" s="432"/>
      <c r="C101" s="402" t="s">
        <v>213</v>
      </c>
      <c r="D101" s="404"/>
      <c r="E101" s="258">
        <f aca="true" t="shared" si="15" ref="E101:F103">W101</f>
        <v>2</v>
      </c>
      <c r="F101" s="265">
        <f t="shared" si="15"/>
        <v>2</v>
      </c>
      <c r="G101" s="152"/>
      <c r="H101" s="155"/>
      <c r="I101" s="155"/>
      <c r="J101" s="156"/>
      <c r="K101" s="151"/>
      <c r="L101" s="155"/>
      <c r="M101" s="155"/>
      <c r="N101" s="265"/>
      <c r="O101" s="152"/>
      <c r="P101" s="155"/>
      <c r="Q101" s="155"/>
      <c r="R101" s="156"/>
      <c r="S101" s="152"/>
      <c r="T101" s="155"/>
      <c r="U101" s="155"/>
      <c r="V101" s="156"/>
      <c r="W101" s="152">
        <v>2</v>
      </c>
      <c r="X101" s="155">
        <v>2</v>
      </c>
      <c r="Y101" s="155"/>
      <c r="Z101" s="156"/>
      <c r="AA101" s="487"/>
    </row>
    <row r="102" spans="1:27" ht="24.75" customHeight="1">
      <c r="A102" s="456"/>
      <c r="B102" s="432"/>
      <c r="C102" s="402" t="s">
        <v>89</v>
      </c>
      <c r="D102" s="404"/>
      <c r="E102" s="258">
        <f t="shared" si="15"/>
        <v>2</v>
      </c>
      <c r="F102" s="265">
        <f t="shared" si="15"/>
        <v>2</v>
      </c>
      <c r="G102" s="152"/>
      <c r="H102" s="155"/>
      <c r="I102" s="155"/>
      <c r="J102" s="156"/>
      <c r="K102" s="151"/>
      <c r="L102" s="155"/>
      <c r="M102" s="155"/>
      <c r="N102" s="265"/>
      <c r="O102" s="152"/>
      <c r="P102" s="155"/>
      <c r="Q102" s="155"/>
      <c r="R102" s="156"/>
      <c r="S102" s="152"/>
      <c r="T102" s="155"/>
      <c r="U102" s="155"/>
      <c r="V102" s="156"/>
      <c r="W102" s="152">
        <v>2</v>
      </c>
      <c r="X102" s="155">
        <v>2</v>
      </c>
      <c r="Y102" s="155"/>
      <c r="Z102" s="156"/>
      <c r="AA102" s="487"/>
    </row>
    <row r="103" spans="1:27" ht="24.75" customHeight="1" thickBot="1">
      <c r="A103" s="456"/>
      <c r="B103" s="432"/>
      <c r="C103" s="481" t="s">
        <v>92</v>
      </c>
      <c r="D103" s="482"/>
      <c r="E103" s="261">
        <f t="shared" si="15"/>
        <v>2</v>
      </c>
      <c r="F103" s="268">
        <f t="shared" si="15"/>
        <v>2</v>
      </c>
      <c r="G103" s="251"/>
      <c r="H103" s="267"/>
      <c r="I103" s="267"/>
      <c r="J103" s="269"/>
      <c r="K103" s="266"/>
      <c r="L103" s="267"/>
      <c r="M103" s="267"/>
      <c r="N103" s="268"/>
      <c r="O103" s="251"/>
      <c r="P103" s="267"/>
      <c r="Q103" s="267"/>
      <c r="R103" s="269"/>
      <c r="S103" s="251"/>
      <c r="T103" s="267"/>
      <c r="U103" s="267"/>
      <c r="V103" s="269"/>
      <c r="W103" s="251">
        <v>2</v>
      </c>
      <c r="X103" s="267">
        <v>2</v>
      </c>
      <c r="Y103" s="267"/>
      <c r="Z103" s="269"/>
      <c r="AA103" s="488"/>
    </row>
    <row r="104" spans="1:27" ht="24.75" customHeight="1">
      <c r="A104" s="456"/>
      <c r="B104" s="432"/>
      <c r="C104" s="472" t="s">
        <v>93</v>
      </c>
      <c r="D104" s="474"/>
      <c r="E104" s="272">
        <f aca="true" t="shared" si="16" ref="E104:F109">Y104</f>
        <v>2</v>
      </c>
      <c r="F104" s="170">
        <f t="shared" si="16"/>
        <v>2</v>
      </c>
      <c r="G104" s="259"/>
      <c r="H104" s="169"/>
      <c r="I104" s="169"/>
      <c r="J104" s="260"/>
      <c r="K104" s="168"/>
      <c r="L104" s="169"/>
      <c r="M104" s="169"/>
      <c r="N104" s="260"/>
      <c r="O104" s="168"/>
      <c r="P104" s="169"/>
      <c r="Q104" s="169"/>
      <c r="R104" s="260"/>
      <c r="S104" s="168"/>
      <c r="T104" s="169"/>
      <c r="U104" s="169"/>
      <c r="V104" s="170"/>
      <c r="W104" s="168"/>
      <c r="X104" s="169"/>
      <c r="Y104" s="169">
        <v>2</v>
      </c>
      <c r="Z104" s="260">
        <v>2</v>
      </c>
      <c r="AA104" s="486" t="s">
        <v>215</v>
      </c>
    </row>
    <row r="105" spans="1:27" ht="24.75" customHeight="1">
      <c r="A105" s="456"/>
      <c r="B105" s="432"/>
      <c r="C105" s="402" t="s">
        <v>94</v>
      </c>
      <c r="D105" s="404"/>
      <c r="E105" s="258">
        <f t="shared" si="16"/>
        <v>2</v>
      </c>
      <c r="F105" s="170">
        <f t="shared" si="16"/>
        <v>2</v>
      </c>
      <c r="G105" s="151"/>
      <c r="H105" s="155"/>
      <c r="I105" s="155"/>
      <c r="J105" s="265"/>
      <c r="K105" s="152"/>
      <c r="L105" s="155"/>
      <c r="M105" s="155"/>
      <c r="N105" s="265"/>
      <c r="O105" s="152"/>
      <c r="P105" s="155"/>
      <c r="Q105" s="155"/>
      <c r="R105" s="265"/>
      <c r="S105" s="152"/>
      <c r="T105" s="155"/>
      <c r="U105" s="155"/>
      <c r="V105" s="156"/>
      <c r="W105" s="152"/>
      <c r="X105" s="155"/>
      <c r="Y105" s="155">
        <v>2</v>
      </c>
      <c r="Z105" s="265">
        <v>2</v>
      </c>
      <c r="AA105" s="487"/>
    </row>
    <row r="106" spans="1:27" ht="24.75" customHeight="1">
      <c r="A106" s="456"/>
      <c r="B106" s="432"/>
      <c r="C106" s="402" t="s">
        <v>59</v>
      </c>
      <c r="D106" s="404"/>
      <c r="E106" s="258">
        <f t="shared" si="16"/>
        <v>2</v>
      </c>
      <c r="F106" s="170">
        <f t="shared" si="16"/>
        <v>2</v>
      </c>
      <c r="G106" s="151"/>
      <c r="H106" s="155"/>
      <c r="I106" s="155"/>
      <c r="J106" s="265"/>
      <c r="K106" s="152"/>
      <c r="L106" s="155"/>
      <c r="M106" s="155"/>
      <c r="N106" s="265"/>
      <c r="O106" s="152"/>
      <c r="P106" s="155"/>
      <c r="Q106" s="155"/>
      <c r="R106" s="265"/>
      <c r="S106" s="152"/>
      <c r="T106" s="155"/>
      <c r="U106" s="155"/>
      <c r="V106" s="156"/>
      <c r="W106" s="152"/>
      <c r="X106" s="155"/>
      <c r="Y106" s="155">
        <v>2</v>
      </c>
      <c r="Z106" s="265">
        <v>2</v>
      </c>
      <c r="AA106" s="487"/>
    </row>
    <row r="107" spans="1:27" ht="24.75" customHeight="1">
      <c r="A107" s="456"/>
      <c r="B107" s="432"/>
      <c r="C107" s="402" t="s">
        <v>95</v>
      </c>
      <c r="D107" s="404"/>
      <c r="E107" s="258">
        <f t="shared" si="16"/>
        <v>2</v>
      </c>
      <c r="F107" s="170">
        <f t="shared" si="16"/>
        <v>2</v>
      </c>
      <c r="G107" s="151"/>
      <c r="H107" s="155"/>
      <c r="I107" s="155"/>
      <c r="J107" s="265"/>
      <c r="K107" s="152"/>
      <c r="L107" s="155"/>
      <c r="M107" s="155"/>
      <c r="N107" s="265"/>
      <c r="O107" s="152"/>
      <c r="P107" s="155"/>
      <c r="Q107" s="155"/>
      <c r="R107" s="265"/>
      <c r="S107" s="152"/>
      <c r="T107" s="155"/>
      <c r="U107" s="155"/>
      <c r="V107" s="156"/>
      <c r="W107" s="152"/>
      <c r="X107" s="155"/>
      <c r="Y107" s="155">
        <v>2</v>
      </c>
      <c r="Z107" s="265">
        <v>2</v>
      </c>
      <c r="AA107" s="487"/>
    </row>
    <row r="108" spans="1:27" ht="24.75" customHeight="1">
      <c r="A108" s="456"/>
      <c r="B108" s="432"/>
      <c r="C108" s="402" t="s">
        <v>96</v>
      </c>
      <c r="D108" s="404"/>
      <c r="E108" s="258">
        <f t="shared" si="16"/>
        <v>2</v>
      </c>
      <c r="F108" s="170">
        <f t="shared" si="16"/>
        <v>2</v>
      </c>
      <c r="G108" s="151"/>
      <c r="H108" s="155"/>
      <c r="I108" s="155"/>
      <c r="J108" s="265"/>
      <c r="K108" s="152"/>
      <c r="L108" s="155"/>
      <c r="M108" s="155"/>
      <c r="N108" s="265"/>
      <c r="O108" s="152"/>
      <c r="P108" s="155"/>
      <c r="Q108" s="155"/>
      <c r="R108" s="265"/>
      <c r="S108" s="152"/>
      <c r="T108" s="155"/>
      <c r="U108" s="155"/>
      <c r="V108" s="156"/>
      <c r="W108" s="152"/>
      <c r="X108" s="155"/>
      <c r="Y108" s="155">
        <v>2</v>
      </c>
      <c r="Z108" s="265">
        <v>2</v>
      </c>
      <c r="AA108" s="487"/>
    </row>
    <row r="109" spans="1:27" ht="24.75" customHeight="1" thickBot="1">
      <c r="A109" s="456"/>
      <c r="B109" s="433"/>
      <c r="C109" s="481" t="s">
        <v>97</v>
      </c>
      <c r="D109" s="482"/>
      <c r="E109" s="261">
        <f t="shared" si="16"/>
        <v>2</v>
      </c>
      <c r="F109" s="262">
        <f t="shared" si="16"/>
        <v>2</v>
      </c>
      <c r="G109" s="266"/>
      <c r="H109" s="267"/>
      <c r="I109" s="267"/>
      <c r="J109" s="268"/>
      <c r="K109" s="251"/>
      <c r="L109" s="267"/>
      <c r="M109" s="267"/>
      <c r="N109" s="268"/>
      <c r="O109" s="251"/>
      <c r="P109" s="267"/>
      <c r="Q109" s="267"/>
      <c r="R109" s="268"/>
      <c r="S109" s="251"/>
      <c r="T109" s="267"/>
      <c r="U109" s="267"/>
      <c r="V109" s="269"/>
      <c r="W109" s="251"/>
      <c r="X109" s="267"/>
      <c r="Y109" s="267">
        <v>2</v>
      </c>
      <c r="Z109" s="268">
        <v>2</v>
      </c>
      <c r="AA109" s="488"/>
    </row>
    <row r="110" spans="1:27" ht="18.75" customHeight="1" thickBot="1">
      <c r="A110" s="457"/>
      <c r="B110" s="489" t="s">
        <v>99</v>
      </c>
      <c r="C110" s="489"/>
      <c r="D110" s="489"/>
      <c r="E110" s="489"/>
      <c r="F110" s="490"/>
      <c r="G110" s="337">
        <v>0</v>
      </c>
      <c r="H110" s="338">
        <v>0</v>
      </c>
      <c r="I110" s="338">
        <v>0</v>
      </c>
      <c r="J110" s="338">
        <v>0</v>
      </c>
      <c r="K110" s="339">
        <v>0</v>
      </c>
      <c r="L110" s="338">
        <v>0</v>
      </c>
      <c r="M110" s="338">
        <v>0</v>
      </c>
      <c r="N110" s="340">
        <v>0</v>
      </c>
      <c r="O110" s="339">
        <v>0</v>
      </c>
      <c r="P110" s="338">
        <v>0</v>
      </c>
      <c r="Q110" s="338">
        <v>7</v>
      </c>
      <c r="R110" s="340">
        <v>7</v>
      </c>
      <c r="S110" s="339">
        <v>0</v>
      </c>
      <c r="T110" s="338">
        <v>0</v>
      </c>
      <c r="U110" s="338">
        <v>0</v>
      </c>
      <c r="V110" s="340">
        <v>0</v>
      </c>
      <c r="W110" s="339">
        <v>4</v>
      </c>
      <c r="X110" s="338">
        <v>4</v>
      </c>
      <c r="Y110" s="338">
        <v>8</v>
      </c>
      <c r="Z110" s="340">
        <v>8</v>
      </c>
      <c r="AA110" s="341"/>
    </row>
    <row r="111" spans="1:27" ht="18.75" customHeight="1" thickBot="1">
      <c r="A111" s="491" t="s">
        <v>139</v>
      </c>
      <c r="B111" s="492"/>
      <c r="C111" s="493"/>
      <c r="D111" s="500" t="s">
        <v>100</v>
      </c>
      <c r="E111" s="501"/>
      <c r="F111" s="502"/>
      <c r="G111" s="503">
        <f>G32+G87+G37</f>
        <v>28</v>
      </c>
      <c r="H111" s="504"/>
      <c r="I111" s="503">
        <f>I32+I87+I37</f>
        <v>29</v>
      </c>
      <c r="J111" s="504"/>
      <c r="K111" s="503">
        <f>K32+K87+K37</f>
        <v>24</v>
      </c>
      <c r="L111" s="504"/>
      <c r="M111" s="503">
        <f>M32+M87+M37</f>
        <v>22</v>
      </c>
      <c r="N111" s="504"/>
      <c r="O111" s="503">
        <f>O32+O87+O37</f>
        <v>21</v>
      </c>
      <c r="P111" s="504"/>
      <c r="Q111" s="503">
        <f>Q32+Q87+Q37</f>
        <v>21</v>
      </c>
      <c r="R111" s="504"/>
      <c r="S111" s="503">
        <f>S32+S87+S37</f>
        <v>20</v>
      </c>
      <c r="T111" s="504"/>
      <c r="U111" s="503">
        <f>U32+U87+U37</f>
        <v>15</v>
      </c>
      <c r="V111" s="504"/>
      <c r="W111" s="503">
        <f>W32+W87+W37</f>
        <v>19</v>
      </c>
      <c r="X111" s="504"/>
      <c r="Y111" s="503">
        <f>Y32+Y87+Y37</f>
        <v>6</v>
      </c>
      <c r="Z111" s="504"/>
      <c r="AA111" s="271"/>
    </row>
    <row r="112" spans="1:27" ht="22.5" customHeight="1" thickBot="1">
      <c r="A112" s="494"/>
      <c r="B112" s="495"/>
      <c r="C112" s="496"/>
      <c r="D112" s="505" t="s">
        <v>101</v>
      </c>
      <c r="E112" s="506"/>
      <c r="F112" s="507"/>
      <c r="G112" s="503">
        <f>G110</f>
        <v>0</v>
      </c>
      <c r="H112" s="504"/>
      <c r="I112" s="503">
        <f>I110</f>
        <v>0</v>
      </c>
      <c r="J112" s="504"/>
      <c r="K112" s="503">
        <f>K110</f>
        <v>0</v>
      </c>
      <c r="L112" s="504"/>
      <c r="M112" s="503">
        <f>M110</f>
        <v>0</v>
      </c>
      <c r="N112" s="504"/>
      <c r="O112" s="503">
        <f>O110</f>
        <v>0</v>
      </c>
      <c r="P112" s="504"/>
      <c r="Q112" s="503">
        <f>Q110</f>
        <v>7</v>
      </c>
      <c r="R112" s="504"/>
      <c r="S112" s="503">
        <f>S110</f>
        <v>0</v>
      </c>
      <c r="T112" s="504"/>
      <c r="U112" s="503">
        <f>U110</f>
        <v>0</v>
      </c>
      <c r="V112" s="504"/>
      <c r="W112" s="503">
        <f>W110</f>
        <v>4</v>
      </c>
      <c r="X112" s="504"/>
      <c r="Y112" s="503">
        <f>Y110</f>
        <v>8</v>
      </c>
      <c r="Z112" s="504"/>
      <c r="AA112" s="271"/>
    </row>
    <row r="113" spans="1:27" ht="18.75" customHeight="1" thickBot="1">
      <c r="A113" s="494"/>
      <c r="B113" s="495"/>
      <c r="C113" s="496"/>
      <c r="D113" s="508" t="s">
        <v>217</v>
      </c>
      <c r="E113" s="509"/>
      <c r="F113" s="510"/>
      <c r="G113" s="511">
        <f>G111+G112</f>
        <v>28</v>
      </c>
      <c r="H113" s="512"/>
      <c r="I113" s="511">
        <f>I111+I112</f>
        <v>29</v>
      </c>
      <c r="J113" s="512"/>
      <c r="K113" s="511">
        <f>K111+K112</f>
        <v>24</v>
      </c>
      <c r="L113" s="512"/>
      <c r="M113" s="511">
        <f>M111+M112</f>
        <v>22</v>
      </c>
      <c r="N113" s="512"/>
      <c r="O113" s="511">
        <f>O111+O112</f>
        <v>21</v>
      </c>
      <c r="P113" s="512"/>
      <c r="Q113" s="511">
        <f>Q111+Q112</f>
        <v>28</v>
      </c>
      <c r="R113" s="512"/>
      <c r="S113" s="511">
        <f>S111+S112</f>
        <v>20</v>
      </c>
      <c r="T113" s="512"/>
      <c r="U113" s="511">
        <f>U111+U112</f>
        <v>15</v>
      </c>
      <c r="V113" s="512"/>
      <c r="W113" s="511">
        <f>W111+W112</f>
        <v>23</v>
      </c>
      <c r="X113" s="512"/>
      <c r="Y113" s="511">
        <f>Y111+Y112</f>
        <v>14</v>
      </c>
      <c r="Z113" s="512"/>
      <c r="AA113" s="342">
        <f>SUM(G113:Z113)</f>
        <v>224</v>
      </c>
    </row>
    <row r="114" spans="1:27" ht="18" customHeight="1" thickBot="1">
      <c r="A114" s="497"/>
      <c r="B114" s="498"/>
      <c r="C114" s="499"/>
      <c r="D114" s="508" t="s">
        <v>218</v>
      </c>
      <c r="E114" s="509"/>
      <c r="F114" s="510"/>
      <c r="G114" s="511">
        <f>H32+H87+H37</f>
        <v>30</v>
      </c>
      <c r="H114" s="512"/>
      <c r="I114" s="511">
        <f>J87+J32+J37</f>
        <v>32</v>
      </c>
      <c r="J114" s="513"/>
      <c r="K114" s="511">
        <f>L87+L32+L37</f>
        <v>30</v>
      </c>
      <c r="L114" s="513"/>
      <c r="M114" s="511">
        <f>N87+N32</f>
        <v>26</v>
      </c>
      <c r="N114" s="513"/>
      <c r="O114" s="511">
        <f>P32+P87</f>
        <v>29</v>
      </c>
      <c r="P114" s="513"/>
      <c r="Q114" s="511">
        <f>R32+R87+R110</f>
        <v>30</v>
      </c>
      <c r="R114" s="513"/>
      <c r="S114" s="511">
        <f>T87+T32+T110</f>
        <v>29</v>
      </c>
      <c r="T114" s="513"/>
      <c r="U114" s="511">
        <f>V87+V32</f>
        <v>45</v>
      </c>
      <c r="V114" s="513"/>
      <c r="W114" s="511">
        <f>X87+X32+X110</f>
        <v>29</v>
      </c>
      <c r="X114" s="513"/>
      <c r="Y114" s="511">
        <f>Z87+Z32+Z110</f>
        <v>14</v>
      </c>
      <c r="Z114" s="513"/>
      <c r="AA114" s="342">
        <f>SUM(G114:Z114)</f>
        <v>294</v>
      </c>
    </row>
    <row r="115" spans="1:30" ht="21" customHeight="1">
      <c r="A115" s="514" t="s">
        <v>194</v>
      </c>
      <c r="B115" s="515"/>
      <c r="C115" s="515"/>
      <c r="D115" s="515"/>
      <c r="E115" s="515"/>
      <c r="F115" s="515"/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</row>
    <row r="116" spans="1:30" ht="21" customHeight="1">
      <c r="A116" s="295" t="s">
        <v>102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57"/>
      <c r="AC116" s="157"/>
      <c r="AD116" s="157"/>
    </row>
    <row r="117" spans="1:27" ht="22.5" customHeight="1">
      <c r="A117" s="516" t="s">
        <v>103</v>
      </c>
      <c r="B117" s="516"/>
      <c r="C117" s="516"/>
      <c r="D117" s="516"/>
      <c r="E117" s="516"/>
      <c r="F117" s="516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6"/>
      <c r="R117" s="516"/>
      <c r="S117" s="516"/>
      <c r="T117" s="516"/>
      <c r="U117" s="516"/>
      <c r="V117" s="516"/>
      <c r="W117" s="516"/>
      <c r="X117" s="516"/>
      <c r="Y117" s="516"/>
      <c r="Z117" s="516"/>
      <c r="AA117" s="516"/>
    </row>
    <row r="118" spans="1:27" ht="24" customHeight="1">
      <c r="A118" s="517" t="s">
        <v>104</v>
      </c>
      <c r="B118" s="517"/>
      <c r="C118" s="517"/>
      <c r="D118" s="51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17"/>
    </row>
    <row r="119" spans="1:2" ht="18.75" customHeight="1">
      <c r="A119" s="243" t="s">
        <v>193</v>
      </c>
      <c r="B119" s="243"/>
    </row>
    <row r="120" spans="1:2" ht="18.75" customHeight="1">
      <c r="A120" s="243" t="s">
        <v>105</v>
      </c>
      <c r="B120" s="243"/>
    </row>
    <row r="121" spans="1:2" ht="19.5" customHeight="1">
      <c r="A121" s="243" t="s">
        <v>106</v>
      </c>
      <c r="B121" s="243"/>
    </row>
    <row r="122" spans="1:4" ht="9" customHeight="1">
      <c r="A122" s="518" t="s">
        <v>108</v>
      </c>
      <c r="B122" s="518"/>
      <c r="C122" s="518"/>
      <c r="D122" s="518"/>
    </row>
    <row r="123" spans="1:4" ht="150.75" customHeight="1">
      <c r="A123" s="518"/>
      <c r="B123" s="518"/>
      <c r="C123" s="518"/>
      <c r="D123" s="518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173">
    <mergeCell ref="A115:AD115"/>
    <mergeCell ref="A117:AA117"/>
    <mergeCell ref="A118:AA118"/>
    <mergeCell ref="A122:D123"/>
    <mergeCell ref="S114:T114"/>
    <mergeCell ref="U114:V114"/>
    <mergeCell ref="W114:X114"/>
    <mergeCell ref="Y114:Z114"/>
    <mergeCell ref="U113:V113"/>
    <mergeCell ref="W113:X113"/>
    <mergeCell ref="Y113:Z113"/>
    <mergeCell ref="D114:F114"/>
    <mergeCell ref="G114:H114"/>
    <mergeCell ref="I114:J114"/>
    <mergeCell ref="K114:L114"/>
    <mergeCell ref="M114:N114"/>
    <mergeCell ref="O114:P114"/>
    <mergeCell ref="Q114:R114"/>
    <mergeCell ref="W112:X112"/>
    <mergeCell ref="Y112:Z112"/>
    <mergeCell ref="D113:F113"/>
    <mergeCell ref="G113:H113"/>
    <mergeCell ref="I113:J113"/>
    <mergeCell ref="K113:L113"/>
    <mergeCell ref="M113:N113"/>
    <mergeCell ref="O113:P113"/>
    <mergeCell ref="Q113:R113"/>
    <mergeCell ref="S113:T113"/>
    <mergeCell ref="Y111:Z111"/>
    <mergeCell ref="D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Q111:R111"/>
    <mergeCell ref="S111:T111"/>
    <mergeCell ref="U111:V111"/>
    <mergeCell ref="W111:X111"/>
    <mergeCell ref="I111:J111"/>
    <mergeCell ref="K111:L111"/>
    <mergeCell ref="M111:N111"/>
    <mergeCell ref="O111:P111"/>
    <mergeCell ref="B110:F110"/>
    <mergeCell ref="A111:C114"/>
    <mergeCell ref="D111:F111"/>
    <mergeCell ref="G111:H111"/>
    <mergeCell ref="A88:A110"/>
    <mergeCell ref="B88:B91"/>
    <mergeCell ref="C88:D88"/>
    <mergeCell ref="B92:B109"/>
    <mergeCell ref="C92:D92"/>
    <mergeCell ref="C104:D104"/>
    <mergeCell ref="AA104:AA109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AA100:AA103"/>
    <mergeCell ref="C101:D101"/>
    <mergeCell ref="C102:D102"/>
    <mergeCell ref="C103:D103"/>
    <mergeCell ref="AA92:AA99"/>
    <mergeCell ref="C93:D93"/>
    <mergeCell ref="C94:D94"/>
    <mergeCell ref="C95:D95"/>
    <mergeCell ref="C96:D96"/>
    <mergeCell ref="C97:D97"/>
    <mergeCell ref="B84:D84"/>
    <mergeCell ref="B85:D85"/>
    <mergeCell ref="B86:D86"/>
    <mergeCell ref="B87:D87"/>
    <mergeCell ref="AA88:AA91"/>
    <mergeCell ref="C89:D89"/>
    <mergeCell ref="C90:D90"/>
    <mergeCell ref="C91:D91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45:D45"/>
    <mergeCell ref="B47:D47"/>
    <mergeCell ref="B52:D52"/>
    <mergeCell ref="B53:D53"/>
    <mergeCell ref="B54:D54"/>
    <mergeCell ref="B55:D55"/>
    <mergeCell ref="B48:D48"/>
    <mergeCell ref="B49:D49"/>
    <mergeCell ref="B50:D50"/>
    <mergeCell ref="B51:D51"/>
    <mergeCell ref="B8:B23"/>
    <mergeCell ref="C8:C9"/>
    <mergeCell ref="A38:A87"/>
    <mergeCell ref="B38:D38"/>
    <mergeCell ref="B39:D39"/>
    <mergeCell ref="B40:D40"/>
    <mergeCell ref="B41:D41"/>
    <mergeCell ref="B42:D42"/>
    <mergeCell ref="B43:D43"/>
    <mergeCell ref="B44:D44"/>
    <mergeCell ref="B24:C26"/>
    <mergeCell ref="B27:D27"/>
    <mergeCell ref="B28:C31"/>
    <mergeCell ref="C32:D32"/>
    <mergeCell ref="A33:A37"/>
    <mergeCell ref="B33:B36"/>
    <mergeCell ref="C33:C34"/>
    <mergeCell ref="C35:C36"/>
    <mergeCell ref="C37:D37"/>
    <mergeCell ref="A8:A32"/>
    <mergeCell ref="C11:C13"/>
    <mergeCell ref="C14:C16"/>
    <mergeCell ref="C17:C18"/>
    <mergeCell ref="C23:D23"/>
    <mergeCell ref="I6:J6"/>
    <mergeCell ref="AA17:AA18"/>
    <mergeCell ref="C19:C20"/>
    <mergeCell ref="AA19:AA20"/>
    <mergeCell ref="C21:C22"/>
    <mergeCell ref="W5:Z5"/>
    <mergeCell ref="AA5:AA7"/>
    <mergeCell ref="O6:P6"/>
    <mergeCell ref="Q6:R6"/>
    <mergeCell ref="S6:T6"/>
    <mergeCell ref="U6:V6"/>
    <mergeCell ref="E5:E7"/>
    <mergeCell ref="F5:F7"/>
    <mergeCell ref="K6:L6"/>
    <mergeCell ref="M6:N6"/>
    <mergeCell ref="O5:R5"/>
    <mergeCell ref="S5:V5"/>
    <mergeCell ref="G6:H6"/>
    <mergeCell ref="G5:J5"/>
    <mergeCell ref="K5:N5"/>
    <mergeCell ref="W6:X6"/>
    <mergeCell ref="Y6:Z6"/>
    <mergeCell ref="B46:D46"/>
    <mergeCell ref="A1:AA1"/>
    <mergeCell ref="A2:AA2"/>
    <mergeCell ref="A3:AA3"/>
    <mergeCell ref="A5:C7"/>
    <mergeCell ref="D5:D7"/>
  </mergeCells>
  <printOptions/>
  <pageMargins left="0.29" right="0.23" top="0.34" bottom="0.26" header="0.27" footer="0.2"/>
  <pageSetup horizontalDpi="600" verticalDpi="600" orientation="portrait" paperSize="9" scale="54" r:id="rId3"/>
  <rowBreaks count="1" manualBreakCount="1">
    <brk id="68" max="26" man="1"/>
  </rowBreaks>
  <colBreaks count="1" manualBreakCount="1">
    <brk id="27" max="1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SheetLayoutView="100" zoomScalePageLayoutView="0" workbookViewId="0" topLeftCell="A1">
      <selection activeCell="AC21" sqref="AC21"/>
    </sheetView>
  </sheetViews>
  <sheetFormatPr defaultColWidth="9.00390625" defaultRowHeight="16.5"/>
  <cols>
    <col min="1" max="1" width="4.75390625" style="243" customWidth="1"/>
    <col min="2" max="2" width="10.75390625" style="289" customWidth="1"/>
    <col min="3" max="3" width="10.75390625" style="243" customWidth="1"/>
    <col min="4" max="4" width="30.75390625" style="243" customWidth="1"/>
    <col min="5" max="6" width="5.75390625" style="243" customWidth="1"/>
    <col min="7" max="26" width="3.75390625" style="243" customWidth="1"/>
    <col min="27" max="27" width="23.00390625" style="243" customWidth="1"/>
    <col min="28" max="16384" width="9.00390625" style="174" customWidth="1"/>
  </cols>
  <sheetData>
    <row r="1" spans="1:27" ht="21.75" customHeight="1">
      <c r="A1" s="405" t="s">
        <v>167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</row>
    <row r="2" spans="1:27" ht="24.75" customHeight="1">
      <c r="A2" s="406" t="s">
        <v>141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</row>
    <row r="3" spans="1:27" ht="48" customHeight="1">
      <c r="A3" s="519" t="s">
        <v>140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</row>
    <row r="4" spans="1:27" ht="12" customHeight="1" thickBot="1">
      <c r="A4" s="279"/>
      <c r="B4" s="278"/>
      <c r="C4" s="278"/>
      <c r="D4" s="278"/>
      <c r="E4" s="278"/>
      <c r="F4" s="278"/>
      <c r="G4" s="280"/>
      <c r="H4" s="280"/>
      <c r="I4" s="278"/>
      <c r="J4" s="278"/>
      <c r="K4" s="280"/>
      <c r="L4" s="280"/>
      <c r="M4" s="278"/>
      <c r="N4" s="278"/>
      <c r="O4" s="280"/>
      <c r="P4" s="280"/>
      <c r="Q4" s="278"/>
      <c r="R4" s="278"/>
      <c r="S4" s="280"/>
      <c r="T4" s="280"/>
      <c r="U4" s="278"/>
      <c r="V4" s="278"/>
      <c r="W4" s="280"/>
      <c r="X4" s="280"/>
      <c r="Y4" s="278"/>
      <c r="Z4" s="278"/>
      <c r="AA4" s="278"/>
    </row>
    <row r="5" spans="1:27" s="281" customFormat="1" ht="33" customHeight="1">
      <c r="A5" s="409" t="s">
        <v>1</v>
      </c>
      <c r="B5" s="410"/>
      <c r="C5" s="411"/>
      <c r="D5" s="418" t="s">
        <v>2</v>
      </c>
      <c r="E5" s="421" t="s">
        <v>3</v>
      </c>
      <c r="F5" s="424" t="s">
        <v>4</v>
      </c>
      <c r="G5" s="395" t="s">
        <v>168</v>
      </c>
      <c r="H5" s="396"/>
      <c r="I5" s="396"/>
      <c r="J5" s="397"/>
      <c r="K5" s="398" t="s">
        <v>169</v>
      </c>
      <c r="L5" s="396"/>
      <c r="M5" s="396"/>
      <c r="N5" s="397"/>
      <c r="O5" s="398" t="s">
        <v>170</v>
      </c>
      <c r="P5" s="396"/>
      <c r="Q5" s="396"/>
      <c r="R5" s="397"/>
      <c r="S5" s="398" t="s">
        <v>171</v>
      </c>
      <c r="T5" s="396"/>
      <c r="U5" s="396"/>
      <c r="V5" s="397"/>
      <c r="W5" s="395" t="s">
        <v>172</v>
      </c>
      <c r="X5" s="396"/>
      <c r="Y5" s="396"/>
      <c r="Z5" s="397"/>
      <c r="AA5" s="428" t="s">
        <v>6</v>
      </c>
    </row>
    <row r="6" spans="1:27" ht="15.75" customHeight="1">
      <c r="A6" s="412"/>
      <c r="B6" s="413"/>
      <c r="C6" s="414"/>
      <c r="D6" s="419"/>
      <c r="E6" s="422"/>
      <c r="F6" s="425"/>
      <c r="G6" s="399" t="s">
        <v>7</v>
      </c>
      <c r="H6" s="400"/>
      <c r="I6" s="400" t="s">
        <v>8</v>
      </c>
      <c r="J6" s="401"/>
      <c r="K6" s="427" t="s">
        <v>7</v>
      </c>
      <c r="L6" s="400"/>
      <c r="M6" s="400" t="s">
        <v>8</v>
      </c>
      <c r="N6" s="401"/>
      <c r="O6" s="427" t="s">
        <v>7</v>
      </c>
      <c r="P6" s="400"/>
      <c r="Q6" s="400" t="s">
        <v>8</v>
      </c>
      <c r="R6" s="401"/>
      <c r="S6" s="427" t="s">
        <v>7</v>
      </c>
      <c r="T6" s="400"/>
      <c r="U6" s="400" t="s">
        <v>8</v>
      </c>
      <c r="V6" s="401"/>
      <c r="W6" s="399" t="s">
        <v>7</v>
      </c>
      <c r="X6" s="400"/>
      <c r="Y6" s="400" t="s">
        <v>8</v>
      </c>
      <c r="Z6" s="401"/>
      <c r="AA6" s="429"/>
    </row>
    <row r="7" spans="1:27" s="281" customFormat="1" ht="54" customHeight="1" thickBot="1">
      <c r="A7" s="415"/>
      <c r="B7" s="416"/>
      <c r="C7" s="417"/>
      <c r="D7" s="420"/>
      <c r="E7" s="423"/>
      <c r="F7" s="426"/>
      <c r="G7" s="158" t="s">
        <v>9</v>
      </c>
      <c r="H7" s="159" t="s">
        <v>10</v>
      </c>
      <c r="I7" s="158" t="s">
        <v>9</v>
      </c>
      <c r="J7" s="160" t="s">
        <v>10</v>
      </c>
      <c r="K7" s="161" t="s">
        <v>9</v>
      </c>
      <c r="L7" s="159" t="s">
        <v>10</v>
      </c>
      <c r="M7" s="158" t="s">
        <v>9</v>
      </c>
      <c r="N7" s="162" t="s">
        <v>10</v>
      </c>
      <c r="O7" s="158" t="s">
        <v>9</v>
      </c>
      <c r="P7" s="159" t="s">
        <v>10</v>
      </c>
      <c r="Q7" s="158" t="s">
        <v>9</v>
      </c>
      <c r="R7" s="160" t="s">
        <v>10</v>
      </c>
      <c r="S7" s="161" t="s">
        <v>9</v>
      </c>
      <c r="T7" s="159" t="s">
        <v>10</v>
      </c>
      <c r="U7" s="158" t="s">
        <v>9</v>
      </c>
      <c r="V7" s="162" t="s">
        <v>10</v>
      </c>
      <c r="W7" s="161" t="s">
        <v>9</v>
      </c>
      <c r="X7" s="159" t="s">
        <v>10</v>
      </c>
      <c r="Y7" s="158" t="s">
        <v>9</v>
      </c>
      <c r="Z7" s="162" t="s">
        <v>10</v>
      </c>
      <c r="AA7" s="430"/>
    </row>
    <row r="8" spans="1:27" ht="17.25" customHeight="1">
      <c r="A8" s="465" t="s">
        <v>123</v>
      </c>
      <c r="B8" s="467" t="s">
        <v>127</v>
      </c>
      <c r="C8" s="469" t="s">
        <v>128</v>
      </c>
      <c r="D8" s="163" t="s">
        <v>11</v>
      </c>
      <c r="E8" s="19">
        <f>G8+I8+K8+M8+O8+Q8</f>
        <v>14</v>
      </c>
      <c r="F8" s="22">
        <f>H8+J8+L8+N8+P8+R8</f>
        <v>14</v>
      </c>
      <c r="G8" s="164">
        <v>3</v>
      </c>
      <c r="H8" s="165">
        <v>3</v>
      </c>
      <c r="I8" s="165">
        <v>3</v>
      </c>
      <c r="J8" s="166">
        <v>3</v>
      </c>
      <c r="K8" s="167">
        <v>2</v>
      </c>
      <c r="L8" s="165">
        <v>2</v>
      </c>
      <c r="M8" s="165">
        <v>2</v>
      </c>
      <c r="N8" s="166">
        <v>2</v>
      </c>
      <c r="O8" s="167">
        <v>2</v>
      </c>
      <c r="P8" s="165">
        <v>2</v>
      </c>
      <c r="Q8" s="165">
        <v>2</v>
      </c>
      <c r="R8" s="166">
        <v>2</v>
      </c>
      <c r="S8" s="168"/>
      <c r="T8" s="169"/>
      <c r="U8" s="169"/>
      <c r="V8" s="170"/>
      <c r="W8" s="168"/>
      <c r="X8" s="169"/>
      <c r="Y8" s="171"/>
      <c r="Z8" s="172"/>
      <c r="AA8" s="173"/>
    </row>
    <row r="9" spans="1:27" ht="16.5" customHeight="1" thickBot="1">
      <c r="A9" s="466"/>
      <c r="B9" s="468"/>
      <c r="C9" s="470"/>
      <c r="D9" s="175" t="s">
        <v>12</v>
      </c>
      <c r="E9" s="176">
        <f>G9+I9+K9+M9+O9+Q9</f>
        <v>14</v>
      </c>
      <c r="F9" s="177">
        <f>H9+J9+L9+N9+P9+R9</f>
        <v>14</v>
      </c>
      <c r="G9" s="178">
        <v>3</v>
      </c>
      <c r="H9" s="179">
        <v>3</v>
      </c>
      <c r="I9" s="179">
        <v>3</v>
      </c>
      <c r="J9" s="180">
        <v>3</v>
      </c>
      <c r="K9" s="181">
        <v>2</v>
      </c>
      <c r="L9" s="179">
        <v>2</v>
      </c>
      <c r="M9" s="179">
        <v>2</v>
      </c>
      <c r="N9" s="180">
        <v>2</v>
      </c>
      <c r="O9" s="181">
        <v>2</v>
      </c>
      <c r="P9" s="179">
        <v>2</v>
      </c>
      <c r="Q9" s="179">
        <v>2</v>
      </c>
      <c r="R9" s="180">
        <v>2</v>
      </c>
      <c r="S9" s="152"/>
      <c r="T9" s="155"/>
      <c r="U9" s="155"/>
      <c r="V9" s="156"/>
      <c r="W9" s="152"/>
      <c r="X9" s="155"/>
      <c r="Y9" s="182"/>
      <c r="Z9" s="183"/>
      <c r="AA9" s="184"/>
    </row>
    <row r="10" spans="1:27" ht="18" customHeight="1" thickBot="1">
      <c r="A10" s="466"/>
      <c r="B10" s="468"/>
      <c r="C10" s="294" t="s">
        <v>129</v>
      </c>
      <c r="D10" s="185" t="s">
        <v>13</v>
      </c>
      <c r="E10" s="186">
        <f>G10+I10+K10+M10</f>
        <v>8</v>
      </c>
      <c r="F10" s="187">
        <f>H10+J10+L10+N10</f>
        <v>8</v>
      </c>
      <c r="G10" s="188">
        <v>2</v>
      </c>
      <c r="H10" s="189">
        <v>2</v>
      </c>
      <c r="I10" s="189">
        <v>2</v>
      </c>
      <c r="J10" s="190">
        <v>2</v>
      </c>
      <c r="K10" s="191">
        <v>2</v>
      </c>
      <c r="L10" s="189">
        <v>2</v>
      </c>
      <c r="M10" s="189">
        <v>2</v>
      </c>
      <c r="N10" s="190">
        <v>2</v>
      </c>
      <c r="O10" s="191"/>
      <c r="P10" s="189"/>
      <c r="Q10" s="189"/>
      <c r="R10" s="190"/>
      <c r="S10" s="192"/>
      <c r="T10" s="193"/>
      <c r="U10" s="193"/>
      <c r="V10" s="194"/>
      <c r="W10" s="192"/>
      <c r="X10" s="193"/>
      <c r="Y10" s="195"/>
      <c r="Z10" s="196"/>
      <c r="AA10" s="197"/>
    </row>
    <row r="11" spans="1:27" ht="15.75" customHeight="1">
      <c r="A11" s="466"/>
      <c r="B11" s="468"/>
      <c r="C11" s="431" t="s">
        <v>130</v>
      </c>
      <c r="D11" s="163" t="s">
        <v>14</v>
      </c>
      <c r="E11" s="198">
        <f>G11</f>
        <v>2</v>
      </c>
      <c r="F11" s="199">
        <f>H11</f>
        <v>2</v>
      </c>
      <c r="G11" s="167">
        <v>2</v>
      </c>
      <c r="H11" s="165">
        <v>2</v>
      </c>
      <c r="I11" s="165"/>
      <c r="J11" s="166"/>
      <c r="K11" s="167"/>
      <c r="L11" s="198"/>
      <c r="M11" s="164"/>
      <c r="N11" s="166"/>
      <c r="O11" s="292"/>
      <c r="P11" s="270"/>
      <c r="Q11" s="198"/>
      <c r="R11" s="199"/>
      <c r="S11" s="167"/>
      <c r="T11" s="165"/>
      <c r="U11" s="165"/>
      <c r="V11" s="166"/>
      <c r="W11" s="167"/>
      <c r="X11" s="165"/>
      <c r="Y11" s="165"/>
      <c r="Z11" s="166"/>
      <c r="AA11" s="173"/>
    </row>
    <row r="12" spans="1:27" ht="16.5" customHeight="1">
      <c r="A12" s="466"/>
      <c r="B12" s="468"/>
      <c r="C12" s="432"/>
      <c r="D12" s="200" t="s">
        <v>15</v>
      </c>
      <c r="E12" s="179">
        <f aca="true" t="shared" si="0" ref="E12:F14">I12</f>
        <v>2</v>
      </c>
      <c r="F12" s="180">
        <f t="shared" si="0"/>
        <v>2</v>
      </c>
      <c r="G12" s="178"/>
      <c r="H12" s="179"/>
      <c r="I12" s="179">
        <v>2</v>
      </c>
      <c r="J12" s="180">
        <v>2</v>
      </c>
      <c r="K12" s="181"/>
      <c r="L12" s="179"/>
      <c r="M12" s="179"/>
      <c r="N12" s="180"/>
      <c r="O12" s="181"/>
      <c r="P12" s="179"/>
      <c r="Q12" s="248"/>
      <c r="R12" s="250"/>
      <c r="S12" s="181"/>
      <c r="T12" s="179"/>
      <c r="U12" s="179"/>
      <c r="V12" s="180"/>
      <c r="W12" s="181"/>
      <c r="X12" s="179"/>
      <c r="Y12" s="179"/>
      <c r="Z12" s="180"/>
      <c r="AA12" s="184"/>
    </row>
    <row r="13" spans="1:27" ht="16.5" customHeight="1" thickBot="1">
      <c r="A13" s="466"/>
      <c r="B13" s="468"/>
      <c r="C13" s="433"/>
      <c r="D13" s="201" t="s">
        <v>16</v>
      </c>
      <c r="E13" s="202">
        <f t="shared" si="0"/>
        <v>2</v>
      </c>
      <c r="F13" s="203">
        <f t="shared" si="0"/>
        <v>2</v>
      </c>
      <c r="G13" s="204"/>
      <c r="H13" s="202"/>
      <c r="I13" s="202">
        <v>2</v>
      </c>
      <c r="J13" s="203">
        <v>2</v>
      </c>
      <c r="K13" s="205"/>
      <c r="L13" s="202"/>
      <c r="M13" s="202"/>
      <c r="N13" s="203"/>
      <c r="O13" s="205"/>
      <c r="P13" s="202"/>
      <c r="Q13" s="202"/>
      <c r="R13" s="203"/>
      <c r="S13" s="205"/>
      <c r="T13" s="202"/>
      <c r="U13" s="202"/>
      <c r="V13" s="203"/>
      <c r="W13" s="205"/>
      <c r="X13" s="202"/>
      <c r="Y13" s="202"/>
      <c r="Z13" s="203"/>
      <c r="AA13" s="206"/>
    </row>
    <row r="14" spans="1:27" ht="19.5" customHeight="1">
      <c r="A14" s="466"/>
      <c r="B14" s="468"/>
      <c r="C14" s="431" t="s">
        <v>131</v>
      </c>
      <c r="D14" s="163" t="s">
        <v>17</v>
      </c>
      <c r="E14" s="198">
        <f t="shared" si="0"/>
        <v>2</v>
      </c>
      <c r="F14" s="199">
        <f t="shared" si="0"/>
        <v>2</v>
      </c>
      <c r="G14" s="164"/>
      <c r="H14" s="165"/>
      <c r="I14" s="165">
        <v>2</v>
      </c>
      <c r="J14" s="166">
        <v>2</v>
      </c>
      <c r="K14" s="167"/>
      <c r="L14" s="165"/>
      <c r="M14" s="165"/>
      <c r="N14" s="166"/>
      <c r="O14" s="167"/>
      <c r="P14" s="165"/>
      <c r="Q14" s="165"/>
      <c r="R14" s="166"/>
      <c r="S14" s="167"/>
      <c r="T14" s="165"/>
      <c r="U14" s="165"/>
      <c r="V14" s="166"/>
      <c r="W14" s="167"/>
      <c r="X14" s="165"/>
      <c r="Y14" s="165"/>
      <c r="Z14" s="166"/>
      <c r="AA14" s="207"/>
    </row>
    <row r="15" spans="1:27" ht="19.5" customHeight="1">
      <c r="A15" s="466"/>
      <c r="B15" s="468"/>
      <c r="C15" s="432"/>
      <c r="D15" s="200" t="s">
        <v>18</v>
      </c>
      <c r="E15" s="179">
        <f aca="true" t="shared" si="1" ref="E15:F17">G15</f>
        <v>2</v>
      </c>
      <c r="F15" s="180">
        <f t="shared" si="1"/>
        <v>2</v>
      </c>
      <c r="G15" s="178">
        <v>2</v>
      </c>
      <c r="H15" s="179">
        <v>2</v>
      </c>
      <c r="I15" s="179"/>
      <c r="J15" s="180"/>
      <c r="K15" s="181"/>
      <c r="L15" s="179"/>
      <c r="M15" s="179"/>
      <c r="N15" s="180"/>
      <c r="O15" s="181"/>
      <c r="P15" s="179"/>
      <c r="Q15" s="179"/>
      <c r="R15" s="180"/>
      <c r="S15" s="181"/>
      <c r="T15" s="179"/>
      <c r="U15" s="179"/>
      <c r="V15" s="180"/>
      <c r="W15" s="181"/>
      <c r="X15" s="179"/>
      <c r="Y15" s="179"/>
      <c r="Z15" s="180"/>
      <c r="AA15" s="208"/>
    </row>
    <row r="16" spans="1:27" ht="19.5" customHeight="1" thickBot="1">
      <c r="A16" s="466"/>
      <c r="B16" s="468"/>
      <c r="C16" s="433"/>
      <c r="D16" s="201" t="s">
        <v>19</v>
      </c>
      <c r="E16" s="202">
        <f t="shared" si="1"/>
        <v>2</v>
      </c>
      <c r="F16" s="203">
        <f t="shared" si="1"/>
        <v>2</v>
      </c>
      <c r="G16" s="204">
        <v>2</v>
      </c>
      <c r="H16" s="202">
        <v>2</v>
      </c>
      <c r="I16" s="202"/>
      <c r="J16" s="203"/>
      <c r="K16" s="205"/>
      <c r="L16" s="202"/>
      <c r="M16" s="202"/>
      <c r="N16" s="203"/>
      <c r="O16" s="205"/>
      <c r="P16" s="202"/>
      <c r="Q16" s="202"/>
      <c r="R16" s="203"/>
      <c r="S16" s="205"/>
      <c r="T16" s="202"/>
      <c r="U16" s="202"/>
      <c r="V16" s="203"/>
      <c r="W16" s="205"/>
      <c r="X16" s="202"/>
      <c r="Y16" s="202"/>
      <c r="Z16" s="203"/>
      <c r="AA16" s="209"/>
    </row>
    <row r="17" spans="1:27" ht="16.5" customHeight="1">
      <c r="A17" s="466"/>
      <c r="B17" s="468"/>
      <c r="C17" s="431" t="s">
        <v>132</v>
      </c>
      <c r="D17" s="163" t="s">
        <v>20</v>
      </c>
      <c r="E17" s="198">
        <f t="shared" si="1"/>
        <v>2</v>
      </c>
      <c r="F17" s="199">
        <f t="shared" si="1"/>
        <v>2</v>
      </c>
      <c r="G17" s="164">
        <v>2</v>
      </c>
      <c r="H17" s="165">
        <v>2</v>
      </c>
      <c r="I17" s="165"/>
      <c r="J17" s="166"/>
      <c r="K17" s="167"/>
      <c r="L17" s="165"/>
      <c r="M17" s="165"/>
      <c r="N17" s="166"/>
      <c r="O17" s="167"/>
      <c r="P17" s="165"/>
      <c r="Q17" s="165"/>
      <c r="R17" s="166"/>
      <c r="S17" s="167"/>
      <c r="T17" s="165"/>
      <c r="U17" s="165"/>
      <c r="V17" s="166"/>
      <c r="W17" s="167"/>
      <c r="X17" s="165"/>
      <c r="Y17" s="165"/>
      <c r="Z17" s="166"/>
      <c r="AA17" s="436"/>
    </row>
    <row r="18" spans="1:27" ht="19.5" customHeight="1" thickBot="1">
      <c r="A18" s="466"/>
      <c r="B18" s="468"/>
      <c r="C18" s="433"/>
      <c r="D18" s="201" t="s">
        <v>21</v>
      </c>
      <c r="E18" s="202">
        <f>I18</f>
        <v>2</v>
      </c>
      <c r="F18" s="203">
        <f>J18</f>
        <v>2</v>
      </c>
      <c r="G18" s="204"/>
      <c r="H18" s="202"/>
      <c r="I18" s="202">
        <v>2</v>
      </c>
      <c r="J18" s="203">
        <v>2</v>
      </c>
      <c r="K18" s="205"/>
      <c r="L18" s="202"/>
      <c r="M18" s="202"/>
      <c r="N18" s="203"/>
      <c r="O18" s="205"/>
      <c r="P18" s="202"/>
      <c r="Q18" s="202"/>
      <c r="R18" s="203"/>
      <c r="S18" s="205"/>
      <c r="T18" s="202"/>
      <c r="U18" s="202"/>
      <c r="V18" s="203"/>
      <c r="W18" s="205"/>
      <c r="X18" s="202"/>
      <c r="Y18" s="202"/>
      <c r="Z18" s="203"/>
      <c r="AA18" s="437"/>
    </row>
    <row r="19" spans="1:27" ht="19.5" customHeight="1">
      <c r="A19" s="466"/>
      <c r="B19" s="468"/>
      <c r="C19" s="431" t="s">
        <v>133</v>
      </c>
      <c r="D19" s="210" t="s">
        <v>22</v>
      </c>
      <c r="E19" s="198">
        <f>G19</f>
        <v>2</v>
      </c>
      <c r="F19" s="199">
        <f>H19</f>
        <v>2</v>
      </c>
      <c r="G19" s="167">
        <v>2</v>
      </c>
      <c r="H19" s="165">
        <v>2</v>
      </c>
      <c r="I19" s="270"/>
      <c r="J19" s="305"/>
      <c r="K19" s="167"/>
      <c r="L19" s="165"/>
      <c r="M19" s="165"/>
      <c r="N19" s="166"/>
      <c r="O19" s="292"/>
      <c r="P19" s="270"/>
      <c r="Q19" s="165"/>
      <c r="R19" s="166"/>
      <c r="S19" s="167"/>
      <c r="T19" s="165"/>
      <c r="U19" s="165"/>
      <c r="V19" s="166"/>
      <c r="W19" s="167"/>
      <c r="X19" s="165"/>
      <c r="Y19" s="165"/>
      <c r="Z19" s="166"/>
      <c r="AA19" s="436"/>
    </row>
    <row r="20" spans="1:27" ht="21.75" customHeight="1" thickBot="1">
      <c r="A20" s="466"/>
      <c r="B20" s="468"/>
      <c r="C20" s="433"/>
      <c r="D20" s="201" t="s">
        <v>23</v>
      </c>
      <c r="E20" s="202">
        <f>I20</f>
        <v>2</v>
      </c>
      <c r="F20" s="203">
        <f>J20</f>
        <v>2</v>
      </c>
      <c r="G20" s="204"/>
      <c r="H20" s="202"/>
      <c r="I20" s="202">
        <v>2</v>
      </c>
      <c r="J20" s="203">
        <v>2</v>
      </c>
      <c r="K20" s="205"/>
      <c r="L20" s="202"/>
      <c r="M20" s="202"/>
      <c r="N20" s="203"/>
      <c r="O20" s="205"/>
      <c r="P20" s="202"/>
      <c r="Q20" s="202"/>
      <c r="R20" s="203"/>
      <c r="S20" s="205"/>
      <c r="T20" s="202"/>
      <c r="U20" s="202"/>
      <c r="V20" s="203"/>
      <c r="W20" s="205"/>
      <c r="X20" s="202"/>
      <c r="Y20" s="202"/>
      <c r="Z20" s="203"/>
      <c r="AA20" s="438"/>
    </row>
    <row r="21" spans="1:27" ht="24" customHeight="1">
      <c r="A21" s="466"/>
      <c r="B21" s="468"/>
      <c r="C21" s="439" t="s">
        <v>134</v>
      </c>
      <c r="D21" s="211" t="s">
        <v>24</v>
      </c>
      <c r="E21" s="198">
        <f>G21+I21+K21+M21+O21+Q21</f>
        <v>6</v>
      </c>
      <c r="F21" s="199">
        <f>H21+J21+L21+N21+P21+R21</f>
        <v>6</v>
      </c>
      <c r="G21" s="212">
        <v>1</v>
      </c>
      <c r="H21" s="213">
        <v>1</v>
      </c>
      <c r="I21" s="213">
        <v>1</v>
      </c>
      <c r="J21" s="214">
        <v>1</v>
      </c>
      <c r="K21" s="215">
        <v>1</v>
      </c>
      <c r="L21" s="213">
        <v>1</v>
      </c>
      <c r="M21" s="213">
        <v>1</v>
      </c>
      <c r="N21" s="214">
        <v>1</v>
      </c>
      <c r="O21" s="216">
        <v>1</v>
      </c>
      <c r="P21" s="198">
        <v>1</v>
      </c>
      <c r="Q21" s="198">
        <v>1</v>
      </c>
      <c r="R21" s="214">
        <v>1</v>
      </c>
      <c r="S21" s="215"/>
      <c r="T21" s="213"/>
      <c r="U21" s="213"/>
      <c r="V21" s="214"/>
      <c r="W21" s="215"/>
      <c r="X21" s="213"/>
      <c r="Y21" s="213"/>
      <c r="Z21" s="214"/>
      <c r="AA21" s="217"/>
    </row>
    <row r="22" spans="1:27" ht="24" customHeight="1" thickBot="1">
      <c r="A22" s="466"/>
      <c r="B22" s="468"/>
      <c r="C22" s="440"/>
      <c r="D22" s="364" t="s">
        <v>62</v>
      </c>
      <c r="E22" s="40">
        <f>S22</f>
        <v>0</v>
      </c>
      <c r="F22" s="166">
        <f>T22</f>
        <v>2</v>
      </c>
      <c r="G22" s="178"/>
      <c r="H22" s="179"/>
      <c r="I22" s="179"/>
      <c r="J22" s="244"/>
      <c r="K22" s="181"/>
      <c r="L22" s="179"/>
      <c r="M22" s="179"/>
      <c r="N22" s="244"/>
      <c r="O22" s="181"/>
      <c r="P22" s="179"/>
      <c r="Q22" s="179"/>
      <c r="R22" s="180"/>
      <c r="S22" s="21">
        <v>0</v>
      </c>
      <c r="T22" s="19">
        <v>2</v>
      </c>
      <c r="U22" s="179"/>
      <c r="V22" s="180"/>
      <c r="W22" s="181"/>
      <c r="X22" s="179"/>
      <c r="Y22" s="179"/>
      <c r="Z22" s="244"/>
      <c r="AA22" s="247" t="s">
        <v>63</v>
      </c>
    </row>
    <row r="23" spans="1:27" ht="21" customHeight="1" thickBot="1">
      <c r="A23" s="466"/>
      <c r="B23" s="468"/>
      <c r="C23" s="434" t="s">
        <v>25</v>
      </c>
      <c r="D23" s="435"/>
      <c r="E23" s="218">
        <f>G23+I23</f>
        <v>2</v>
      </c>
      <c r="F23" s="219">
        <v>4</v>
      </c>
      <c r="G23" s="220">
        <v>1</v>
      </c>
      <c r="H23" s="221">
        <v>1</v>
      </c>
      <c r="I23" s="221">
        <v>1</v>
      </c>
      <c r="J23" s="222">
        <v>1</v>
      </c>
      <c r="K23" s="220">
        <v>0</v>
      </c>
      <c r="L23" s="221">
        <v>1</v>
      </c>
      <c r="M23" s="221">
        <v>0</v>
      </c>
      <c r="N23" s="222">
        <v>1</v>
      </c>
      <c r="O23" s="220"/>
      <c r="P23" s="221"/>
      <c r="Q23" s="221"/>
      <c r="R23" s="222"/>
      <c r="S23" s="220"/>
      <c r="T23" s="221"/>
      <c r="U23" s="221"/>
      <c r="V23" s="222"/>
      <c r="W23" s="220"/>
      <c r="X23" s="221"/>
      <c r="Y23" s="221"/>
      <c r="Z23" s="222"/>
      <c r="AA23" s="223"/>
    </row>
    <row r="24" spans="1:27" ht="22.5" customHeight="1">
      <c r="A24" s="466"/>
      <c r="B24" s="441" t="s">
        <v>135</v>
      </c>
      <c r="C24" s="442"/>
      <c r="D24" s="308" t="s">
        <v>26</v>
      </c>
      <c r="E24" s="198">
        <f>G24</f>
        <v>2</v>
      </c>
      <c r="F24" s="199">
        <f>H24</f>
        <v>2</v>
      </c>
      <c r="G24" s="314">
        <v>2</v>
      </c>
      <c r="H24" s="310">
        <v>2</v>
      </c>
      <c r="I24" s="309"/>
      <c r="J24" s="315"/>
      <c r="K24" s="319"/>
      <c r="L24" s="310"/>
      <c r="M24" s="309"/>
      <c r="N24" s="315"/>
      <c r="O24" s="314"/>
      <c r="P24" s="310"/>
      <c r="Q24" s="309"/>
      <c r="R24" s="315"/>
      <c r="S24" s="319"/>
      <c r="T24" s="310"/>
      <c r="U24" s="310"/>
      <c r="V24" s="315"/>
      <c r="W24" s="319"/>
      <c r="X24" s="310"/>
      <c r="Y24" s="310"/>
      <c r="Z24" s="315"/>
      <c r="AA24" s="302"/>
    </row>
    <row r="25" spans="1:27" ht="22.5" customHeight="1">
      <c r="A25" s="466"/>
      <c r="B25" s="443"/>
      <c r="C25" s="444"/>
      <c r="D25" s="307" t="s">
        <v>195</v>
      </c>
      <c r="E25" s="179">
        <v>0</v>
      </c>
      <c r="F25" s="180">
        <v>6</v>
      </c>
      <c r="G25" s="358">
        <v>0</v>
      </c>
      <c r="H25" s="359">
        <v>1</v>
      </c>
      <c r="I25" s="360">
        <v>0</v>
      </c>
      <c r="J25" s="361">
        <v>1</v>
      </c>
      <c r="K25" s="363">
        <v>0</v>
      </c>
      <c r="L25" s="359">
        <v>1</v>
      </c>
      <c r="M25" s="360">
        <v>0</v>
      </c>
      <c r="N25" s="361">
        <v>1</v>
      </c>
      <c r="O25" s="358">
        <v>0</v>
      </c>
      <c r="P25" s="359">
        <v>1</v>
      </c>
      <c r="Q25" s="360">
        <v>0</v>
      </c>
      <c r="R25" s="361">
        <v>1</v>
      </c>
      <c r="S25" s="363"/>
      <c r="T25" s="359"/>
      <c r="U25" s="359"/>
      <c r="V25" s="361"/>
      <c r="W25" s="356"/>
      <c r="X25" s="354"/>
      <c r="Y25" s="354"/>
      <c r="Z25" s="355"/>
      <c r="AA25" s="357"/>
    </row>
    <row r="26" spans="1:27" ht="21.75" customHeight="1" thickBot="1">
      <c r="A26" s="466"/>
      <c r="B26" s="445"/>
      <c r="C26" s="446"/>
      <c r="D26" s="311" t="s">
        <v>37</v>
      </c>
      <c r="E26" s="61">
        <v>0</v>
      </c>
      <c r="F26" s="203">
        <f>H26+J26</f>
        <v>2</v>
      </c>
      <c r="G26" s="362">
        <v>0</v>
      </c>
      <c r="H26" s="61">
        <v>1</v>
      </c>
      <c r="I26" s="238">
        <v>0</v>
      </c>
      <c r="J26" s="63">
        <v>1</v>
      </c>
      <c r="K26" s="320"/>
      <c r="L26" s="313"/>
      <c r="M26" s="312"/>
      <c r="N26" s="317"/>
      <c r="O26" s="316"/>
      <c r="P26" s="313"/>
      <c r="Q26" s="312"/>
      <c r="R26" s="317"/>
      <c r="S26" s="320"/>
      <c r="T26" s="313"/>
      <c r="U26" s="313"/>
      <c r="V26" s="317"/>
      <c r="W26" s="320"/>
      <c r="X26" s="313"/>
      <c r="Y26" s="313"/>
      <c r="Z26" s="317"/>
      <c r="AA26" s="318"/>
    </row>
    <row r="27" spans="1:27" s="224" customFormat="1" ht="19.5" customHeight="1" thickBot="1">
      <c r="A27" s="466"/>
      <c r="B27" s="447" t="s">
        <v>136</v>
      </c>
      <c r="C27" s="448"/>
      <c r="D27" s="449"/>
      <c r="E27" s="286">
        <f>S27</f>
        <v>2</v>
      </c>
      <c r="F27" s="287">
        <f>T27</f>
        <v>2</v>
      </c>
      <c r="G27" s="225"/>
      <c r="H27" s="226"/>
      <c r="I27" s="227"/>
      <c r="J27" s="228"/>
      <c r="K27" s="225"/>
      <c r="L27" s="226"/>
      <c r="M27" s="227"/>
      <c r="N27" s="228"/>
      <c r="O27" s="225"/>
      <c r="P27" s="226"/>
      <c r="Q27" s="227"/>
      <c r="R27" s="228"/>
      <c r="S27" s="229">
        <v>2</v>
      </c>
      <c r="T27" s="226">
        <v>2</v>
      </c>
      <c r="U27" s="226"/>
      <c r="V27" s="228"/>
      <c r="W27" s="229"/>
      <c r="X27" s="226"/>
      <c r="Y27" s="226"/>
      <c r="Z27" s="228"/>
      <c r="AA27" s="230"/>
    </row>
    <row r="28" spans="1:27" s="224" customFormat="1" ht="20.25" customHeight="1">
      <c r="A28" s="466"/>
      <c r="B28" s="441" t="s">
        <v>137</v>
      </c>
      <c r="C28" s="450"/>
      <c r="D28" s="283" t="s">
        <v>236</v>
      </c>
      <c r="E28" s="198">
        <f>S28</f>
        <v>2</v>
      </c>
      <c r="F28" s="199">
        <f>T28</f>
        <v>2</v>
      </c>
      <c r="G28" s="231"/>
      <c r="H28" s="150"/>
      <c r="I28" s="136"/>
      <c r="J28" s="232"/>
      <c r="K28" s="231"/>
      <c r="L28" s="150"/>
      <c r="M28" s="136"/>
      <c r="N28" s="232"/>
      <c r="O28" s="231"/>
      <c r="P28" s="150"/>
      <c r="Q28" s="136"/>
      <c r="R28" s="232"/>
      <c r="S28" s="327">
        <v>2</v>
      </c>
      <c r="T28" s="150">
        <v>2</v>
      </c>
      <c r="U28" s="373"/>
      <c r="V28" s="374"/>
      <c r="W28" s="378"/>
      <c r="X28" s="373"/>
      <c r="Y28" s="150"/>
      <c r="Z28" s="232"/>
      <c r="AA28" s="234"/>
    </row>
    <row r="29" spans="1:27" s="224" customFormat="1" ht="20.25" customHeight="1">
      <c r="A29" s="466"/>
      <c r="B29" s="443"/>
      <c r="C29" s="451"/>
      <c r="D29" s="284" t="s">
        <v>235</v>
      </c>
      <c r="E29" s="179">
        <v>2</v>
      </c>
      <c r="F29" s="180">
        <v>2</v>
      </c>
      <c r="G29" s="141"/>
      <c r="H29" s="149"/>
      <c r="I29" s="130"/>
      <c r="J29" s="148"/>
      <c r="K29" s="141"/>
      <c r="L29" s="149"/>
      <c r="M29" s="130"/>
      <c r="N29" s="148"/>
      <c r="O29" s="141"/>
      <c r="P29" s="149"/>
      <c r="Q29" s="130"/>
      <c r="R29" s="148"/>
      <c r="S29" s="306">
        <v>2</v>
      </c>
      <c r="T29" s="149">
        <v>2</v>
      </c>
      <c r="U29" s="321"/>
      <c r="V29" s="326"/>
      <c r="W29" s="379"/>
      <c r="X29" s="321"/>
      <c r="Y29" s="149"/>
      <c r="Z29" s="148"/>
      <c r="AA29" s="235"/>
    </row>
    <row r="30" spans="1:27" s="224" customFormat="1" ht="20.25" customHeight="1">
      <c r="A30" s="466"/>
      <c r="B30" s="443"/>
      <c r="C30" s="451"/>
      <c r="D30" s="284" t="s">
        <v>234</v>
      </c>
      <c r="E30" s="179">
        <f>S30</f>
        <v>2</v>
      </c>
      <c r="F30" s="180">
        <f>T30</f>
        <v>2</v>
      </c>
      <c r="G30" s="141"/>
      <c r="H30" s="149"/>
      <c r="I30" s="130"/>
      <c r="J30" s="148"/>
      <c r="K30" s="141"/>
      <c r="L30" s="149"/>
      <c r="M30" s="130"/>
      <c r="N30" s="148"/>
      <c r="O30" s="141"/>
      <c r="P30" s="149"/>
      <c r="Q30" s="130"/>
      <c r="R30" s="148"/>
      <c r="S30" s="306">
        <v>2</v>
      </c>
      <c r="T30" s="149">
        <v>2</v>
      </c>
      <c r="U30" s="321"/>
      <c r="V30" s="326"/>
      <c r="W30" s="379"/>
      <c r="X30" s="321"/>
      <c r="Y30" s="149"/>
      <c r="Z30" s="148"/>
      <c r="AA30" s="235"/>
    </row>
    <row r="31" spans="1:27" s="224" customFormat="1" ht="20.25" customHeight="1" thickBot="1">
      <c r="A31" s="466"/>
      <c r="B31" s="445"/>
      <c r="C31" s="452"/>
      <c r="D31" s="285" t="s">
        <v>233</v>
      </c>
      <c r="E31" s="202">
        <f>S31</f>
        <v>2</v>
      </c>
      <c r="F31" s="203">
        <f>T31</f>
        <v>2</v>
      </c>
      <c r="G31" s="236"/>
      <c r="H31" s="237"/>
      <c r="I31" s="238"/>
      <c r="J31" s="239"/>
      <c r="K31" s="236"/>
      <c r="L31" s="237"/>
      <c r="M31" s="238"/>
      <c r="N31" s="239"/>
      <c r="O31" s="236"/>
      <c r="P31" s="237"/>
      <c r="Q31" s="238"/>
      <c r="R31" s="239"/>
      <c r="S31" s="375">
        <v>2</v>
      </c>
      <c r="T31" s="237">
        <v>2</v>
      </c>
      <c r="U31" s="376"/>
      <c r="V31" s="377"/>
      <c r="W31" s="380"/>
      <c r="X31" s="376"/>
      <c r="Y31" s="237"/>
      <c r="Z31" s="239"/>
      <c r="AA31" s="241"/>
    </row>
    <row r="32" spans="1:29" ht="18.75" customHeight="1" thickBot="1">
      <c r="A32" s="466"/>
      <c r="B32" s="328"/>
      <c r="C32" s="453" t="s">
        <v>29</v>
      </c>
      <c r="D32" s="454"/>
      <c r="E32" s="329">
        <f aca="true" t="shared" si="2" ref="E32:Z32">SUM(E8:E31)</f>
        <v>76</v>
      </c>
      <c r="F32" s="330">
        <f t="shared" si="2"/>
        <v>88</v>
      </c>
      <c r="G32" s="331">
        <f t="shared" si="2"/>
        <v>22</v>
      </c>
      <c r="H32" s="332">
        <f t="shared" si="2"/>
        <v>24</v>
      </c>
      <c r="I32" s="332">
        <f t="shared" si="2"/>
        <v>20</v>
      </c>
      <c r="J32" s="333">
        <f t="shared" si="2"/>
        <v>22</v>
      </c>
      <c r="K32" s="331">
        <f t="shared" si="2"/>
        <v>7</v>
      </c>
      <c r="L32" s="334">
        <f t="shared" si="2"/>
        <v>9</v>
      </c>
      <c r="M32" s="334">
        <f t="shared" si="2"/>
        <v>7</v>
      </c>
      <c r="N32" s="335">
        <f t="shared" si="2"/>
        <v>9</v>
      </c>
      <c r="O32" s="331">
        <f t="shared" si="2"/>
        <v>5</v>
      </c>
      <c r="P32" s="334">
        <f t="shared" si="2"/>
        <v>6</v>
      </c>
      <c r="Q32" s="334">
        <f t="shared" si="2"/>
        <v>5</v>
      </c>
      <c r="R32" s="335">
        <f t="shared" si="2"/>
        <v>6</v>
      </c>
      <c r="S32" s="331">
        <f>SUM(S8:S31)</f>
        <v>10</v>
      </c>
      <c r="T32" s="334">
        <f>SUM(T8:T31)</f>
        <v>12</v>
      </c>
      <c r="U32" s="334">
        <f>SUM(U8:U31)</f>
        <v>0</v>
      </c>
      <c r="V32" s="335">
        <f>SUM(V8:V31)</f>
        <v>0</v>
      </c>
      <c r="W32" s="331">
        <f t="shared" si="2"/>
        <v>0</v>
      </c>
      <c r="X32" s="334">
        <f t="shared" si="2"/>
        <v>0</v>
      </c>
      <c r="Y32" s="334">
        <f t="shared" si="2"/>
        <v>0</v>
      </c>
      <c r="Z32" s="335">
        <f t="shared" si="2"/>
        <v>0</v>
      </c>
      <c r="AA32" s="336"/>
      <c r="AB32" s="174">
        <f>G32+I32+K32+M32+O32+Q32+S32+U32+W32+Y32</f>
        <v>76</v>
      </c>
      <c r="AC32" s="174">
        <f>H32+J32+L32+N32+P32+R32+T32+V32+X32+Z32</f>
        <v>88</v>
      </c>
    </row>
    <row r="33" spans="1:27" ht="22.5" customHeight="1">
      <c r="A33" s="455" t="s">
        <v>126</v>
      </c>
      <c r="B33" s="458" t="s">
        <v>196</v>
      </c>
      <c r="C33" s="460" t="s">
        <v>138</v>
      </c>
      <c r="D33" s="322" t="s">
        <v>27</v>
      </c>
      <c r="E33" s="216">
        <f>I33</f>
        <v>2</v>
      </c>
      <c r="F33" s="299">
        <f>J33</f>
        <v>2</v>
      </c>
      <c r="G33" s="135"/>
      <c r="H33" s="150"/>
      <c r="I33" s="136">
        <v>2</v>
      </c>
      <c r="J33" s="232">
        <v>2</v>
      </c>
      <c r="K33" s="135"/>
      <c r="L33" s="150"/>
      <c r="M33" s="136"/>
      <c r="N33" s="232"/>
      <c r="O33" s="231"/>
      <c r="P33" s="150"/>
      <c r="Q33" s="136"/>
      <c r="R33" s="324"/>
      <c r="S33" s="327"/>
      <c r="T33" s="150"/>
      <c r="U33" s="150"/>
      <c r="V33" s="232"/>
      <c r="W33" s="327"/>
      <c r="X33" s="150"/>
      <c r="Y33" s="150"/>
      <c r="Z33" s="232"/>
      <c r="AA33" s="343"/>
    </row>
    <row r="34" spans="1:27" ht="22.5" customHeight="1" thickBot="1">
      <c r="A34" s="456"/>
      <c r="B34" s="459"/>
      <c r="C34" s="461"/>
      <c r="D34" s="323" t="s">
        <v>28</v>
      </c>
      <c r="E34" s="181">
        <f>K34</f>
        <v>2</v>
      </c>
      <c r="F34" s="244">
        <f>L34</f>
        <v>2</v>
      </c>
      <c r="G34" s="129"/>
      <c r="H34" s="149"/>
      <c r="I34" s="130"/>
      <c r="J34" s="148"/>
      <c r="K34" s="129">
        <v>2</v>
      </c>
      <c r="L34" s="149">
        <v>2</v>
      </c>
      <c r="M34" s="321"/>
      <c r="N34" s="326"/>
      <c r="O34" s="141"/>
      <c r="P34" s="149"/>
      <c r="Q34" s="130"/>
      <c r="R34" s="325"/>
      <c r="S34" s="306"/>
      <c r="T34" s="149"/>
      <c r="U34" s="149"/>
      <c r="V34" s="148"/>
      <c r="W34" s="306"/>
      <c r="X34" s="149"/>
      <c r="Y34" s="149"/>
      <c r="Z34" s="148"/>
      <c r="AA34" s="344"/>
    </row>
    <row r="35" spans="1:27" ht="22.5" customHeight="1">
      <c r="A35" s="456"/>
      <c r="B35" s="459"/>
      <c r="C35" s="460" t="s">
        <v>122</v>
      </c>
      <c r="D35" s="249" t="s">
        <v>41</v>
      </c>
      <c r="E35" s="24">
        <f>I35</f>
        <v>2</v>
      </c>
      <c r="F35" s="180">
        <f>J35</f>
        <v>2</v>
      </c>
      <c r="G35" s="181"/>
      <c r="H35" s="179"/>
      <c r="I35" s="179">
        <v>2</v>
      </c>
      <c r="J35" s="180">
        <v>2</v>
      </c>
      <c r="K35" s="181"/>
      <c r="L35" s="179"/>
      <c r="M35" s="179"/>
      <c r="N35" s="180"/>
      <c r="O35" s="181"/>
      <c r="P35" s="179"/>
      <c r="Q35" s="179"/>
      <c r="R35" s="180"/>
      <c r="S35" s="181"/>
      <c r="T35" s="179"/>
      <c r="U35" s="179"/>
      <c r="V35" s="180"/>
      <c r="W35" s="181"/>
      <c r="X35" s="179"/>
      <c r="Y35" s="179"/>
      <c r="Z35" s="180"/>
      <c r="AA35" s="288"/>
    </row>
    <row r="36" spans="1:27" ht="22.5" customHeight="1" thickBot="1">
      <c r="A36" s="456"/>
      <c r="B36" s="459"/>
      <c r="C36" s="462"/>
      <c r="D36" s="353" t="s">
        <v>42</v>
      </c>
      <c r="E36" s="56">
        <f>K36</f>
        <v>2</v>
      </c>
      <c r="F36" s="301">
        <f>L36</f>
        <v>2</v>
      </c>
      <c r="G36" s="296"/>
      <c r="H36" s="300"/>
      <c r="I36" s="300"/>
      <c r="J36" s="298"/>
      <c r="K36" s="297">
        <v>2</v>
      </c>
      <c r="L36" s="300">
        <v>2</v>
      </c>
      <c r="M36" s="365"/>
      <c r="N36" s="301"/>
      <c r="O36" s="296"/>
      <c r="P36" s="300"/>
      <c r="Q36" s="300"/>
      <c r="R36" s="298"/>
      <c r="S36" s="297"/>
      <c r="T36" s="300"/>
      <c r="U36" s="300"/>
      <c r="V36" s="301"/>
      <c r="W36" s="296"/>
      <c r="X36" s="300"/>
      <c r="Y36" s="300"/>
      <c r="Z36" s="298"/>
      <c r="AA36" s="366"/>
    </row>
    <row r="37" spans="1:27" ht="16.5" customHeight="1" thickBot="1">
      <c r="A37" s="457"/>
      <c r="B37" s="367"/>
      <c r="C37" s="463" t="s">
        <v>29</v>
      </c>
      <c r="D37" s="464"/>
      <c r="E37" s="334">
        <f>SUM(E33:E36)</f>
        <v>8</v>
      </c>
      <c r="F37" s="368">
        <f>SUM(F33:F36)</f>
        <v>8</v>
      </c>
      <c r="G37" s="331">
        <f>SUM(G33:G34)</f>
        <v>0</v>
      </c>
      <c r="H37" s="334">
        <f>SUM(H33:H34)</f>
        <v>0</v>
      </c>
      <c r="I37" s="334">
        <f>SUM(I33:I36)</f>
        <v>4</v>
      </c>
      <c r="J37" s="335">
        <f>SUM(J33:J36)</f>
        <v>4</v>
      </c>
      <c r="K37" s="331">
        <f>SUM(K33:K36)</f>
        <v>4</v>
      </c>
      <c r="L37" s="334">
        <f>SUM(L33:L36)</f>
        <v>4</v>
      </c>
      <c r="M37" s="334">
        <f aca="true" t="shared" si="3" ref="M37:Z37">SUM(M33:M34)</f>
        <v>0</v>
      </c>
      <c r="N37" s="335">
        <f t="shared" si="3"/>
        <v>0</v>
      </c>
      <c r="O37" s="369">
        <f t="shared" si="3"/>
        <v>0</v>
      </c>
      <c r="P37" s="334">
        <f t="shared" si="3"/>
        <v>0</v>
      </c>
      <c r="Q37" s="334">
        <f t="shared" si="3"/>
        <v>0</v>
      </c>
      <c r="R37" s="368">
        <f t="shared" si="3"/>
        <v>0</v>
      </c>
      <c r="S37" s="331">
        <f t="shared" si="3"/>
        <v>0</v>
      </c>
      <c r="T37" s="334">
        <f t="shared" si="3"/>
        <v>0</v>
      </c>
      <c r="U37" s="334">
        <f t="shared" si="3"/>
        <v>0</v>
      </c>
      <c r="V37" s="335">
        <f t="shared" si="3"/>
        <v>0</v>
      </c>
      <c r="W37" s="331">
        <f t="shared" si="3"/>
        <v>0</v>
      </c>
      <c r="X37" s="334">
        <f t="shared" si="3"/>
        <v>0</v>
      </c>
      <c r="Y37" s="334">
        <f t="shared" si="3"/>
        <v>0</v>
      </c>
      <c r="Z37" s="335">
        <f t="shared" si="3"/>
        <v>0</v>
      </c>
      <c r="AA37" s="370"/>
    </row>
    <row r="38" spans="1:27" ht="21" customHeight="1">
      <c r="A38" s="465" t="s">
        <v>125</v>
      </c>
      <c r="B38" s="472" t="s">
        <v>31</v>
      </c>
      <c r="C38" s="473"/>
      <c r="D38" s="474"/>
      <c r="E38" s="165">
        <f aca="true" t="shared" si="4" ref="E38:F40">G38</f>
        <v>2</v>
      </c>
      <c r="F38" s="166">
        <f t="shared" si="4"/>
        <v>2</v>
      </c>
      <c r="G38" s="164">
        <v>2</v>
      </c>
      <c r="H38" s="165">
        <v>2</v>
      </c>
      <c r="I38" s="165"/>
      <c r="J38" s="166"/>
      <c r="K38" s="167"/>
      <c r="L38" s="165"/>
      <c r="M38" s="165"/>
      <c r="N38" s="166"/>
      <c r="O38" s="167"/>
      <c r="P38" s="165"/>
      <c r="Q38" s="165"/>
      <c r="R38" s="166"/>
      <c r="S38" s="167"/>
      <c r="T38" s="165"/>
      <c r="U38" s="165"/>
      <c r="V38" s="166"/>
      <c r="W38" s="167"/>
      <c r="X38" s="165"/>
      <c r="Y38" s="165"/>
      <c r="Z38" s="166"/>
      <c r="AA38" s="173"/>
    </row>
    <row r="39" spans="1:27" ht="19.5" customHeight="1">
      <c r="A39" s="466"/>
      <c r="B39" s="475" t="s">
        <v>38</v>
      </c>
      <c r="C39" s="476"/>
      <c r="D39" s="477"/>
      <c r="E39" s="40">
        <f t="shared" si="4"/>
        <v>2</v>
      </c>
      <c r="F39" s="166">
        <f t="shared" si="4"/>
        <v>2</v>
      </c>
      <c r="G39" s="141">
        <v>2</v>
      </c>
      <c r="H39" s="19">
        <v>2</v>
      </c>
      <c r="I39" s="130"/>
      <c r="J39" s="22"/>
      <c r="K39" s="129"/>
      <c r="L39" s="19"/>
      <c r="M39" s="130"/>
      <c r="N39" s="22"/>
      <c r="O39" s="129"/>
      <c r="P39" s="19"/>
      <c r="Q39" s="130"/>
      <c r="R39" s="22"/>
      <c r="S39" s="21"/>
      <c r="T39" s="19"/>
      <c r="U39" s="19"/>
      <c r="V39" s="22"/>
      <c r="W39" s="21"/>
      <c r="X39" s="19"/>
      <c r="Y39" s="19"/>
      <c r="Z39" s="22"/>
      <c r="AA39" s="131"/>
    </row>
    <row r="40" spans="1:27" ht="19.5" customHeight="1">
      <c r="A40" s="466"/>
      <c r="B40" s="475" t="s">
        <v>39</v>
      </c>
      <c r="C40" s="476"/>
      <c r="D40" s="477"/>
      <c r="E40" s="24">
        <f t="shared" si="4"/>
        <v>2</v>
      </c>
      <c r="F40" s="180">
        <f t="shared" si="4"/>
        <v>2</v>
      </c>
      <c r="G40" s="129">
        <v>2</v>
      </c>
      <c r="H40" s="19">
        <v>2</v>
      </c>
      <c r="I40" s="130"/>
      <c r="J40" s="22"/>
      <c r="K40" s="129"/>
      <c r="L40" s="19"/>
      <c r="M40" s="130"/>
      <c r="N40" s="22"/>
      <c r="O40" s="129"/>
      <c r="P40" s="19"/>
      <c r="Q40" s="130"/>
      <c r="R40" s="22"/>
      <c r="S40" s="21"/>
      <c r="T40" s="19"/>
      <c r="U40" s="19"/>
      <c r="V40" s="22"/>
      <c r="W40" s="21"/>
      <c r="X40" s="19"/>
      <c r="Y40" s="19"/>
      <c r="Z40" s="22"/>
      <c r="AA40" s="242"/>
    </row>
    <row r="41" spans="1:27" ht="19.5" customHeight="1">
      <c r="A41" s="466"/>
      <c r="B41" s="402" t="s">
        <v>32</v>
      </c>
      <c r="C41" s="403"/>
      <c r="D41" s="404"/>
      <c r="E41" s="165">
        <f>I41</f>
        <v>2</v>
      </c>
      <c r="F41" s="166">
        <f>J41</f>
        <v>2</v>
      </c>
      <c r="G41" s="178"/>
      <c r="H41" s="179"/>
      <c r="I41" s="179">
        <v>2</v>
      </c>
      <c r="J41" s="180">
        <v>2</v>
      </c>
      <c r="K41" s="181"/>
      <c r="L41" s="179"/>
      <c r="M41" s="179"/>
      <c r="N41" s="180"/>
      <c r="O41" s="181"/>
      <c r="P41" s="179"/>
      <c r="Q41" s="179"/>
      <c r="R41" s="180"/>
      <c r="S41" s="181"/>
      <c r="T41" s="179"/>
      <c r="U41" s="179"/>
      <c r="V41" s="180"/>
      <c r="W41" s="181"/>
      <c r="X41" s="179"/>
      <c r="Y41" s="179"/>
      <c r="Z41" s="180"/>
      <c r="AA41" s="184"/>
    </row>
    <row r="42" spans="1:27" ht="19.5" customHeight="1">
      <c r="A42" s="466"/>
      <c r="B42" s="402" t="s">
        <v>5</v>
      </c>
      <c r="C42" s="403"/>
      <c r="D42" s="404"/>
      <c r="E42" s="40">
        <v>3</v>
      </c>
      <c r="F42" s="166">
        <v>4</v>
      </c>
      <c r="G42" s="178"/>
      <c r="H42" s="179"/>
      <c r="I42" s="179">
        <v>3</v>
      </c>
      <c r="J42" s="244">
        <v>4</v>
      </c>
      <c r="K42" s="181"/>
      <c r="L42" s="179"/>
      <c r="M42" s="179"/>
      <c r="N42" s="244"/>
      <c r="O42" s="181"/>
      <c r="P42" s="179"/>
      <c r="Q42" s="179"/>
      <c r="R42" s="244"/>
      <c r="S42" s="181"/>
      <c r="T42" s="179"/>
      <c r="U42" s="179"/>
      <c r="V42" s="180"/>
      <c r="W42" s="181"/>
      <c r="X42" s="179"/>
      <c r="Y42" s="179"/>
      <c r="Z42" s="244"/>
      <c r="AA42" s="208" t="s">
        <v>35</v>
      </c>
    </row>
    <row r="43" spans="1:27" ht="19.5" customHeight="1">
      <c r="A43" s="466"/>
      <c r="B43" s="402" t="s">
        <v>34</v>
      </c>
      <c r="C43" s="403"/>
      <c r="D43" s="404"/>
      <c r="E43" s="165">
        <f>K43</f>
        <v>4</v>
      </c>
      <c r="F43" s="166">
        <f>L43</f>
        <v>5</v>
      </c>
      <c r="G43" s="178"/>
      <c r="H43" s="179"/>
      <c r="I43" s="179"/>
      <c r="J43" s="180"/>
      <c r="K43" s="181">
        <v>4</v>
      </c>
      <c r="L43" s="179">
        <v>5</v>
      </c>
      <c r="M43" s="179"/>
      <c r="N43" s="180"/>
      <c r="O43" s="181"/>
      <c r="P43" s="179"/>
      <c r="Q43" s="179"/>
      <c r="R43" s="180"/>
      <c r="S43" s="181"/>
      <c r="T43" s="179"/>
      <c r="U43" s="179"/>
      <c r="V43" s="180"/>
      <c r="W43" s="181"/>
      <c r="X43" s="179"/>
      <c r="Y43" s="179"/>
      <c r="Z43" s="180"/>
      <c r="AA43" s="184" t="s">
        <v>35</v>
      </c>
    </row>
    <row r="44" spans="1:27" ht="19.5" customHeight="1">
      <c r="A44" s="466"/>
      <c r="B44" s="402" t="s">
        <v>44</v>
      </c>
      <c r="C44" s="403"/>
      <c r="D44" s="404"/>
      <c r="E44" s="40">
        <v>3</v>
      </c>
      <c r="F44" s="166">
        <v>4</v>
      </c>
      <c r="G44" s="178"/>
      <c r="H44" s="179"/>
      <c r="I44" s="179"/>
      <c r="J44" s="244"/>
      <c r="K44" s="181">
        <v>3</v>
      </c>
      <c r="L44" s="179">
        <v>4</v>
      </c>
      <c r="M44" s="245"/>
      <c r="N44" s="180"/>
      <c r="O44" s="178"/>
      <c r="P44" s="179"/>
      <c r="Q44" s="179"/>
      <c r="R44" s="244"/>
      <c r="S44" s="181"/>
      <c r="T44" s="179"/>
      <c r="U44" s="179"/>
      <c r="V44" s="180"/>
      <c r="W44" s="181"/>
      <c r="X44" s="179"/>
      <c r="Y44" s="179"/>
      <c r="Z44" s="244"/>
      <c r="AA44" s="208" t="s">
        <v>35</v>
      </c>
    </row>
    <row r="45" spans="1:27" ht="19.5" customHeight="1">
      <c r="A45" s="466"/>
      <c r="B45" s="402" t="s">
        <v>60</v>
      </c>
      <c r="C45" s="403"/>
      <c r="D45" s="404"/>
      <c r="E45" s="179">
        <v>4</v>
      </c>
      <c r="F45" s="180">
        <v>4</v>
      </c>
      <c r="G45" s="181"/>
      <c r="H45" s="179"/>
      <c r="I45" s="179"/>
      <c r="J45" s="180"/>
      <c r="K45" s="181">
        <v>4</v>
      </c>
      <c r="L45" s="179">
        <v>4</v>
      </c>
      <c r="M45" s="179"/>
      <c r="N45" s="180"/>
      <c r="O45" s="181"/>
      <c r="P45" s="179"/>
      <c r="Q45" s="179"/>
      <c r="R45" s="180"/>
      <c r="S45" s="181"/>
      <c r="T45" s="179"/>
      <c r="U45" s="179"/>
      <c r="V45" s="180"/>
      <c r="W45" s="181"/>
      <c r="X45" s="179"/>
      <c r="Y45" s="179"/>
      <c r="Z45" s="180"/>
      <c r="AA45" s="184"/>
    </row>
    <row r="46" spans="1:27" ht="19.5" customHeight="1">
      <c r="A46" s="466"/>
      <c r="B46" s="402" t="s">
        <v>61</v>
      </c>
      <c r="C46" s="403"/>
      <c r="D46" s="404"/>
      <c r="E46" s="179">
        <v>4</v>
      </c>
      <c r="F46" s="180">
        <v>4</v>
      </c>
      <c r="G46" s="178"/>
      <c r="H46" s="179"/>
      <c r="I46" s="179"/>
      <c r="J46" s="244"/>
      <c r="K46" s="181"/>
      <c r="L46" s="179"/>
      <c r="M46" s="179">
        <v>4</v>
      </c>
      <c r="N46" s="180">
        <v>4</v>
      </c>
      <c r="O46" s="178"/>
      <c r="P46" s="179"/>
      <c r="Q46" s="179"/>
      <c r="R46" s="244"/>
      <c r="S46" s="181"/>
      <c r="T46" s="179"/>
      <c r="U46" s="179"/>
      <c r="V46" s="180"/>
      <c r="W46" s="181"/>
      <c r="X46" s="179"/>
      <c r="Y46" s="179"/>
      <c r="Z46" s="244"/>
      <c r="AA46" s="208"/>
    </row>
    <row r="47" spans="1:27" ht="19.5" customHeight="1">
      <c r="A47" s="466"/>
      <c r="B47" s="402" t="s">
        <v>43</v>
      </c>
      <c r="C47" s="403"/>
      <c r="D47" s="404"/>
      <c r="E47" s="40">
        <f>K47</f>
        <v>2</v>
      </c>
      <c r="F47" s="166">
        <f>L47</f>
        <v>4</v>
      </c>
      <c r="G47" s="178"/>
      <c r="H47" s="179"/>
      <c r="I47" s="179"/>
      <c r="J47" s="244"/>
      <c r="K47" s="181">
        <v>2</v>
      </c>
      <c r="L47" s="179">
        <v>4</v>
      </c>
      <c r="M47" s="179"/>
      <c r="N47" s="180"/>
      <c r="O47" s="178"/>
      <c r="P47" s="179"/>
      <c r="Q47" s="179"/>
      <c r="R47" s="244"/>
      <c r="S47" s="181"/>
      <c r="T47" s="179"/>
      <c r="U47" s="179"/>
      <c r="V47" s="180"/>
      <c r="W47" s="181"/>
      <c r="X47" s="179"/>
      <c r="Y47" s="179"/>
      <c r="Z47" s="244"/>
      <c r="AA47" s="208" t="s">
        <v>35</v>
      </c>
    </row>
    <row r="48" spans="1:27" ht="19.5" customHeight="1">
      <c r="A48" s="466"/>
      <c r="B48" s="402" t="s">
        <v>49</v>
      </c>
      <c r="C48" s="403"/>
      <c r="D48" s="404"/>
      <c r="E48" s="40">
        <f aca="true" t="shared" si="5" ref="E48:F52">M48</f>
        <v>2</v>
      </c>
      <c r="F48" s="166">
        <f t="shared" si="5"/>
        <v>4</v>
      </c>
      <c r="G48" s="178"/>
      <c r="H48" s="179"/>
      <c r="I48" s="179"/>
      <c r="J48" s="244"/>
      <c r="K48" s="181"/>
      <c r="L48" s="179"/>
      <c r="M48" s="179">
        <v>2</v>
      </c>
      <c r="N48" s="244">
        <v>4</v>
      </c>
      <c r="O48" s="181"/>
      <c r="P48" s="179"/>
      <c r="Q48" s="179"/>
      <c r="R48" s="244"/>
      <c r="S48" s="181"/>
      <c r="T48" s="179"/>
      <c r="U48" s="179"/>
      <c r="V48" s="180"/>
      <c r="W48" s="181"/>
      <c r="X48" s="179"/>
      <c r="Y48" s="179"/>
      <c r="Z48" s="244"/>
      <c r="AA48" s="208" t="s">
        <v>35</v>
      </c>
    </row>
    <row r="49" spans="1:27" ht="19.5" customHeight="1">
      <c r="A49" s="466"/>
      <c r="B49" s="402" t="s">
        <v>30</v>
      </c>
      <c r="C49" s="403"/>
      <c r="D49" s="404"/>
      <c r="E49" s="179">
        <f t="shared" si="5"/>
        <v>2</v>
      </c>
      <c r="F49" s="180">
        <f t="shared" si="5"/>
        <v>2</v>
      </c>
      <c r="G49" s="293"/>
      <c r="H49" s="248"/>
      <c r="I49" s="179"/>
      <c r="J49" s="180"/>
      <c r="K49" s="167"/>
      <c r="L49" s="165"/>
      <c r="M49" s="164">
        <v>2</v>
      </c>
      <c r="N49" s="165">
        <v>2</v>
      </c>
      <c r="O49" s="167"/>
      <c r="P49" s="165"/>
      <c r="Q49" s="165"/>
      <c r="R49" s="166"/>
      <c r="S49" s="167"/>
      <c r="T49" s="165"/>
      <c r="U49" s="165"/>
      <c r="V49" s="166"/>
      <c r="W49" s="167"/>
      <c r="X49" s="165"/>
      <c r="Y49" s="165"/>
      <c r="Z49" s="166"/>
      <c r="AA49" s="173"/>
    </row>
    <row r="50" spans="1:27" ht="19.5" customHeight="1">
      <c r="A50" s="466"/>
      <c r="B50" s="402" t="s">
        <v>40</v>
      </c>
      <c r="C50" s="403"/>
      <c r="D50" s="404"/>
      <c r="E50" s="24">
        <f t="shared" si="5"/>
        <v>2</v>
      </c>
      <c r="F50" s="244">
        <f t="shared" si="5"/>
        <v>2</v>
      </c>
      <c r="G50" s="293"/>
      <c r="H50" s="248"/>
      <c r="I50" s="130"/>
      <c r="J50" s="22"/>
      <c r="K50" s="141"/>
      <c r="L50" s="19"/>
      <c r="M50" s="179">
        <v>2</v>
      </c>
      <c r="N50" s="244">
        <v>2</v>
      </c>
      <c r="O50" s="129"/>
      <c r="P50" s="19"/>
      <c r="Q50" s="130"/>
      <c r="R50" s="22"/>
      <c r="S50" s="77"/>
      <c r="T50" s="19"/>
      <c r="U50" s="19"/>
      <c r="V50" s="20"/>
      <c r="W50" s="21"/>
      <c r="X50" s="19"/>
      <c r="Y50" s="19"/>
      <c r="Z50" s="22"/>
      <c r="AA50" s="242"/>
    </row>
    <row r="51" spans="1:27" ht="19.5" customHeight="1">
      <c r="A51" s="466"/>
      <c r="B51" s="402" t="s">
        <v>46</v>
      </c>
      <c r="C51" s="403"/>
      <c r="D51" s="404"/>
      <c r="E51" s="40">
        <f t="shared" si="5"/>
        <v>3</v>
      </c>
      <c r="F51" s="166">
        <f t="shared" si="5"/>
        <v>3</v>
      </c>
      <c r="G51" s="178"/>
      <c r="H51" s="179"/>
      <c r="I51" s="179"/>
      <c r="J51" s="244"/>
      <c r="K51" s="181"/>
      <c r="L51" s="179"/>
      <c r="M51" s="179">
        <v>3</v>
      </c>
      <c r="N51" s="244">
        <v>3</v>
      </c>
      <c r="O51" s="181"/>
      <c r="P51" s="179"/>
      <c r="Q51" s="179"/>
      <c r="R51" s="244"/>
      <c r="S51" s="181"/>
      <c r="T51" s="179"/>
      <c r="U51" s="179"/>
      <c r="V51" s="180"/>
      <c r="W51" s="181"/>
      <c r="X51" s="179"/>
      <c r="Y51" s="179"/>
      <c r="Z51" s="244"/>
      <c r="AA51" s="246"/>
    </row>
    <row r="52" spans="1:27" ht="19.5" customHeight="1">
      <c r="A52" s="466"/>
      <c r="B52" s="402" t="s">
        <v>45</v>
      </c>
      <c r="C52" s="403"/>
      <c r="D52" s="404"/>
      <c r="E52" s="40">
        <f t="shared" si="5"/>
        <v>2</v>
      </c>
      <c r="F52" s="166">
        <f t="shared" si="5"/>
        <v>2</v>
      </c>
      <c r="G52" s="178"/>
      <c r="H52" s="179"/>
      <c r="I52" s="179"/>
      <c r="J52" s="244"/>
      <c r="K52" s="181"/>
      <c r="L52" s="179"/>
      <c r="M52" s="179">
        <v>2</v>
      </c>
      <c r="N52" s="244">
        <v>2</v>
      </c>
      <c r="O52" s="181"/>
      <c r="P52" s="179"/>
      <c r="Q52" s="179"/>
      <c r="R52" s="244"/>
      <c r="S52" s="181"/>
      <c r="T52" s="179"/>
      <c r="U52" s="179"/>
      <c r="V52" s="180"/>
      <c r="W52" s="181"/>
      <c r="X52" s="179"/>
      <c r="Y52" s="179"/>
      <c r="Z52" s="244"/>
      <c r="AA52" s="208"/>
    </row>
    <row r="53" spans="1:27" ht="19.5" customHeight="1">
      <c r="A53" s="466"/>
      <c r="B53" s="402" t="s">
        <v>52</v>
      </c>
      <c r="C53" s="403"/>
      <c r="D53" s="404"/>
      <c r="E53" s="40">
        <f aca="true" t="shared" si="6" ref="E53:F58">O53</f>
        <v>2</v>
      </c>
      <c r="F53" s="166">
        <f t="shared" si="6"/>
        <v>2</v>
      </c>
      <c r="G53" s="178"/>
      <c r="H53" s="179"/>
      <c r="I53" s="179"/>
      <c r="J53" s="244"/>
      <c r="K53" s="181"/>
      <c r="L53" s="179"/>
      <c r="M53" s="179"/>
      <c r="N53" s="244"/>
      <c r="O53" s="181">
        <v>2</v>
      </c>
      <c r="P53" s="179">
        <v>2</v>
      </c>
      <c r="Q53" s="179"/>
      <c r="R53" s="180"/>
      <c r="S53" s="181"/>
      <c r="T53" s="179"/>
      <c r="U53" s="179"/>
      <c r="V53" s="180"/>
      <c r="W53" s="181"/>
      <c r="X53" s="179"/>
      <c r="Y53" s="179"/>
      <c r="Z53" s="244"/>
      <c r="AA53" s="246"/>
    </row>
    <row r="54" spans="1:27" ht="19.5" customHeight="1">
      <c r="A54" s="466"/>
      <c r="B54" s="402" t="s">
        <v>53</v>
      </c>
      <c r="C54" s="403"/>
      <c r="D54" s="404"/>
      <c r="E54" s="40">
        <f t="shared" si="6"/>
        <v>2</v>
      </c>
      <c r="F54" s="166">
        <f t="shared" si="6"/>
        <v>2</v>
      </c>
      <c r="G54" s="178"/>
      <c r="H54" s="179"/>
      <c r="I54" s="179"/>
      <c r="J54" s="244"/>
      <c r="K54" s="181"/>
      <c r="L54" s="179"/>
      <c r="M54" s="179"/>
      <c r="N54" s="244"/>
      <c r="O54" s="181">
        <v>2</v>
      </c>
      <c r="P54" s="179">
        <v>2</v>
      </c>
      <c r="Q54" s="179"/>
      <c r="R54" s="180"/>
      <c r="S54" s="181"/>
      <c r="T54" s="179"/>
      <c r="U54" s="179"/>
      <c r="V54" s="180"/>
      <c r="W54" s="181"/>
      <c r="X54" s="179"/>
      <c r="Y54" s="179"/>
      <c r="Z54" s="244"/>
      <c r="AA54" s="246"/>
    </row>
    <row r="55" spans="1:27" ht="19.5" customHeight="1">
      <c r="A55" s="466"/>
      <c r="B55" s="402" t="s">
        <v>50</v>
      </c>
      <c r="C55" s="403"/>
      <c r="D55" s="404"/>
      <c r="E55" s="40">
        <f t="shared" si="6"/>
        <v>3</v>
      </c>
      <c r="F55" s="166">
        <f t="shared" si="6"/>
        <v>9</v>
      </c>
      <c r="G55" s="178"/>
      <c r="H55" s="179"/>
      <c r="I55" s="179"/>
      <c r="J55" s="244"/>
      <c r="K55" s="181"/>
      <c r="L55" s="179"/>
      <c r="M55" s="179"/>
      <c r="N55" s="244"/>
      <c r="O55" s="181">
        <v>3</v>
      </c>
      <c r="P55" s="179">
        <v>9</v>
      </c>
      <c r="Q55" s="179"/>
      <c r="R55" s="244"/>
      <c r="S55" s="181"/>
      <c r="T55" s="179"/>
      <c r="U55" s="179"/>
      <c r="V55" s="180"/>
      <c r="W55" s="181"/>
      <c r="X55" s="179"/>
      <c r="Y55" s="179"/>
      <c r="Z55" s="244"/>
      <c r="AA55" s="208" t="s">
        <v>51</v>
      </c>
    </row>
    <row r="56" spans="1:27" ht="19.5" customHeight="1">
      <c r="A56" s="466"/>
      <c r="B56" s="402" t="s">
        <v>47</v>
      </c>
      <c r="C56" s="403"/>
      <c r="D56" s="404"/>
      <c r="E56" s="40">
        <f t="shared" si="6"/>
        <v>2</v>
      </c>
      <c r="F56" s="166">
        <f t="shared" si="6"/>
        <v>2</v>
      </c>
      <c r="G56" s="178"/>
      <c r="H56" s="179"/>
      <c r="I56" s="179"/>
      <c r="J56" s="244"/>
      <c r="K56" s="181"/>
      <c r="L56" s="179"/>
      <c r="M56" s="248"/>
      <c r="N56" s="250"/>
      <c r="O56" s="179">
        <v>2</v>
      </c>
      <c r="P56" s="244">
        <v>2</v>
      </c>
      <c r="Q56" s="179"/>
      <c r="R56" s="244"/>
      <c r="S56" s="181"/>
      <c r="T56" s="179"/>
      <c r="U56" s="179"/>
      <c r="V56" s="180"/>
      <c r="W56" s="181"/>
      <c r="X56" s="179"/>
      <c r="Y56" s="179"/>
      <c r="Z56" s="244"/>
      <c r="AA56" s="246"/>
    </row>
    <row r="57" spans="1:27" ht="19.5" customHeight="1">
      <c r="A57" s="466"/>
      <c r="B57" s="402" t="s">
        <v>48</v>
      </c>
      <c r="C57" s="403"/>
      <c r="D57" s="404"/>
      <c r="E57" s="40">
        <f t="shared" si="6"/>
        <v>1</v>
      </c>
      <c r="F57" s="166">
        <f t="shared" si="6"/>
        <v>2</v>
      </c>
      <c r="G57" s="178"/>
      <c r="H57" s="179"/>
      <c r="I57" s="179"/>
      <c r="J57" s="244"/>
      <c r="K57" s="181"/>
      <c r="L57" s="179"/>
      <c r="M57" s="248"/>
      <c r="N57" s="250"/>
      <c r="O57" s="178">
        <v>1</v>
      </c>
      <c r="P57" s="244">
        <v>2</v>
      </c>
      <c r="Q57" s="179"/>
      <c r="R57" s="244"/>
      <c r="S57" s="181"/>
      <c r="T57" s="179"/>
      <c r="U57" s="179"/>
      <c r="V57" s="180"/>
      <c r="W57" s="181"/>
      <c r="X57" s="179"/>
      <c r="Y57" s="179"/>
      <c r="Z57" s="244"/>
      <c r="AA57" s="208" t="s">
        <v>35</v>
      </c>
    </row>
    <row r="58" spans="1:27" ht="19.5" customHeight="1">
      <c r="A58" s="466"/>
      <c r="B58" s="402" t="s">
        <v>54</v>
      </c>
      <c r="C58" s="403"/>
      <c r="D58" s="404"/>
      <c r="E58" s="40">
        <f t="shared" si="6"/>
        <v>2</v>
      </c>
      <c r="F58" s="166">
        <f t="shared" si="6"/>
        <v>2</v>
      </c>
      <c r="G58" s="178"/>
      <c r="H58" s="179"/>
      <c r="I58" s="179"/>
      <c r="J58" s="244"/>
      <c r="K58" s="181"/>
      <c r="L58" s="179"/>
      <c r="M58" s="179"/>
      <c r="N58" s="244"/>
      <c r="O58" s="181">
        <v>2</v>
      </c>
      <c r="P58" s="179">
        <v>2</v>
      </c>
      <c r="Q58" s="179"/>
      <c r="R58" s="180"/>
      <c r="S58" s="178"/>
      <c r="T58" s="179"/>
      <c r="U58" s="179"/>
      <c r="V58" s="180"/>
      <c r="W58" s="181"/>
      <c r="X58" s="179"/>
      <c r="Y58" s="179"/>
      <c r="Z58" s="244"/>
      <c r="AA58" s="246"/>
    </row>
    <row r="59" spans="1:27" ht="19.5" customHeight="1">
      <c r="A59" s="466"/>
      <c r="B59" s="402" t="s">
        <v>237</v>
      </c>
      <c r="C59" s="403"/>
      <c r="D59" s="404"/>
      <c r="E59" s="40">
        <f>O59+Q59</f>
        <v>4</v>
      </c>
      <c r="F59" s="166">
        <f>P59+R59</f>
        <v>4</v>
      </c>
      <c r="G59" s="178"/>
      <c r="H59" s="179"/>
      <c r="I59" s="179"/>
      <c r="J59" s="244"/>
      <c r="K59" s="181"/>
      <c r="L59" s="179"/>
      <c r="M59" s="179"/>
      <c r="N59" s="244"/>
      <c r="O59" s="181">
        <v>4</v>
      </c>
      <c r="P59" s="179">
        <v>4</v>
      </c>
      <c r="Q59" s="179"/>
      <c r="R59" s="180"/>
      <c r="S59" s="181"/>
      <c r="T59" s="179"/>
      <c r="U59" s="179"/>
      <c r="V59" s="180"/>
      <c r="W59" s="181"/>
      <c r="X59" s="179"/>
      <c r="Y59" s="179"/>
      <c r="Z59" s="244"/>
      <c r="AA59" s="246"/>
    </row>
    <row r="60" spans="1:27" ht="19.5" customHeight="1">
      <c r="A60" s="466"/>
      <c r="B60" s="402" t="s">
        <v>238</v>
      </c>
      <c r="C60" s="403"/>
      <c r="D60" s="404"/>
      <c r="E60" s="40">
        <f>O60+Q60</f>
        <v>4</v>
      </c>
      <c r="F60" s="166">
        <f>P60+R60</f>
        <v>4</v>
      </c>
      <c r="G60" s="178"/>
      <c r="H60" s="179"/>
      <c r="I60" s="179"/>
      <c r="J60" s="244"/>
      <c r="K60" s="181"/>
      <c r="L60" s="179"/>
      <c r="M60" s="179"/>
      <c r="N60" s="244"/>
      <c r="O60" s="181"/>
      <c r="P60" s="179"/>
      <c r="Q60" s="179">
        <v>4</v>
      </c>
      <c r="R60" s="180">
        <v>4</v>
      </c>
      <c r="S60" s="181"/>
      <c r="T60" s="179"/>
      <c r="U60" s="179"/>
      <c r="V60" s="180"/>
      <c r="W60" s="181"/>
      <c r="X60" s="179"/>
      <c r="Y60" s="179"/>
      <c r="Z60" s="244"/>
      <c r="AA60" s="246"/>
    </row>
    <row r="61" spans="1:27" ht="19.5" customHeight="1">
      <c r="A61" s="466"/>
      <c r="B61" s="402" t="s">
        <v>57</v>
      </c>
      <c r="C61" s="403"/>
      <c r="D61" s="404"/>
      <c r="E61" s="40">
        <f aca="true" t="shared" si="7" ref="E61:F65">Q61</f>
        <v>1</v>
      </c>
      <c r="F61" s="166">
        <f t="shared" si="7"/>
        <v>2</v>
      </c>
      <c r="G61" s="178"/>
      <c r="H61" s="179"/>
      <c r="I61" s="179"/>
      <c r="J61" s="244"/>
      <c r="K61" s="181"/>
      <c r="L61" s="179"/>
      <c r="M61" s="179"/>
      <c r="N61" s="244"/>
      <c r="O61" s="181"/>
      <c r="P61" s="179"/>
      <c r="Q61" s="179">
        <v>1</v>
      </c>
      <c r="R61" s="180">
        <v>2</v>
      </c>
      <c r="S61" s="181"/>
      <c r="T61" s="179"/>
      <c r="U61" s="179"/>
      <c r="V61" s="180"/>
      <c r="W61" s="181"/>
      <c r="X61" s="179"/>
      <c r="Y61" s="179"/>
      <c r="Z61" s="244"/>
      <c r="AA61" s="208" t="s">
        <v>35</v>
      </c>
    </row>
    <row r="62" spans="1:27" ht="19.5" customHeight="1">
      <c r="A62" s="466"/>
      <c r="B62" s="402" t="s">
        <v>55</v>
      </c>
      <c r="C62" s="403"/>
      <c r="D62" s="404"/>
      <c r="E62" s="40">
        <f t="shared" si="7"/>
        <v>2</v>
      </c>
      <c r="F62" s="166">
        <f t="shared" si="7"/>
        <v>2</v>
      </c>
      <c r="G62" s="178"/>
      <c r="H62" s="179"/>
      <c r="I62" s="179"/>
      <c r="J62" s="244"/>
      <c r="K62" s="181"/>
      <c r="L62" s="179"/>
      <c r="M62" s="179"/>
      <c r="N62" s="244"/>
      <c r="O62" s="181"/>
      <c r="P62" s="179"/>
      <c r="Q62" s="179">
        <v>2</v>
      </c>
      <c r="R62" s="180">
        <v>2</v>
      </c>
      <c r="S62" s="181"/>
      <c r="T62" s="179"/>
      <c r="U62" s="179"/>
      <c r="V62" s="180"/>
      <c r="W62" s="181"/>
      <c r="X62" s="179"/>
      <c r="Y62" s="179"/>
      <c r="Z62" s="180"/>
      <c r="AA62" s="184"/>
    </row>
    <row r="63" spans="1:27" ht="19.5" customHeight="1">
      <c r="A63" s="466"/>
      <c r="B63" s="402" t="s">
        <v>33</v>
      </c>
      <c r="C63" s="403"/>
      <c r="D63" s="404"/>
      <c r="E63" s="165">
        <f t="shared" si="7"/>
        <v>2</v>
      </c>
      <c r="F63" s="166">
        <f t="shared" si="7"/>
        <v>2</v>
      </c>
      <c r="G63" s="178"/>
      <c r="H63" s="179"/>
      <c r="I63" s="179"/>
      <c r="J63" s="180"/>
      <c r="K63" s="181"/>
      <c r="L63" s="179"/>
      <c r="M63" s="179"/>
      <c r="N63" s="180"/>
      <c r="O63" s="181"/>
      <c r="P63" s="179"/>
      <c r="Q63" s="179">
        <v>2</v>
      </c>
      <c r="R63" s="180">
        <v>2</v>
      </c>
      <c r="S63" s="181"/>
      <c r="T63" s="179"/>
      <c r="U63" s="179"/>
      <c r="V63" s="180"/>
      <c r="W63" s="181"/>
      <c r="X63" s="179"/>
      <c r="Y63" s="179"/>
      <c r="Z63" s="180"/>
      <c r="AA63" s="184"/>
    </row>
    <row r="64" spans="1:27" ht="19.5" customHeight="1">
      <c r="A64" s="466"/>
      <c r="B64" s="402" t="s">
        <v>36</v>
      </c>
      <c r="C64" s="403"/>
      <c r="D64" s="404"/>
      <c r="E64" s="282">
        <f t="shared" si="7"/>
        <v>3</v>
      </c>
      <c r="F64" s="180">
        <f t="shared" si="7"/>
        <v>3</v>
      </c>
      <c r="G64" s="297"/>
      <c r="H64" s="300"/>
      <c r="I64" s="300"/>
      <c r="J64" s="298"/>
      <c r="K64" s="296"/>
      <c r="L64" s="300"/>
      <c r="M64" s="300"/>
      <c r="N64" s="298"/>
      <c r="O64" s="175"/>
      <c r="P64" s="345"/>
      <c r="Q64" s="300">
        <v>3</v>
      </c>
      <c r="R64" s="301">
        <v>3</v>
      </c>
      <c r="S64" s="296"/>
      <c r="T64" s="300"/>
      <c r="U64" s="300"/>
      <c r="V64" s="298"/>
      <c r="W64" s="181"/>
      <c r="X64" s="179"/>
      <c r="Y64" s="179"/>
      <c r="Z64" s="180"/>
      <c r="AA64" s="346"/>
    </row>
    <row r="65" spans="1:27" ht="19.5" customHeight="1">
      <c r="A65" s="466"/>
      <c r="B65" s="402" t="s">
        <v>56</v>
      </c>
      <c r="C65" s="403"/>
      <c r="D65" s="404"/>
      <c r="E65" s="40">
        <f t="shared" si="7"/>
        <v>2</v>
      </c>
      <c r="F65" s="180">
        <f t="shared" si="7"/>
        <v>2</v>
      </c>
      <c r="G65" s="178"/>
      <c r="H65" s="179"/>
      <c r="I65" s="179"/>
      <c r="J65" s="244"/>
      <c r="K65" s="181"/>
      <c r="L65" s="179"/>
      <c r="M65" s="179"/>
      <c r="N65" s="244"/>
      <c r="O65" s="181"/>
      <c r="P65" s="179"/>
      <c r="Q65" s="179">
        <v>2</v>
      </c>
      <c r="R65" s="244">
        <v>2</v>
      </c>
      <c r="S65" s="181"/>
      <c r="T65" s="179"/>
      <c r="U65" s="179"/>
      <c r="V65" s="180"/>
      <c r="W65" s="181"/>
      <c r="X65" s="179"/>
      <c r="Y65" s="179"/>
      <c r="Z65" s="180"/>
      <c r="AA65" s="246"/>
    </row>
    <row r="66" spans="1:27" ht="19.5" customHeight="1">
      <c r="A66" s="466"/>
      <c r="B66" s="402" t="s">
        <v>74</v>
      </c>
      <c r="C66" s="403"/>
      <c r="D66" s="404"/>
      <c r="E66" s="40">
        <f>Q66</f>
        <v>2</v>
      </c>
      <c r="F66" s="166">
        <f>R66</f>
        <v>2</v>
      </c>
      <c r="G66" s="178"/>
      <c r="H66" s="179"/>
      <c r="I66" s="179"/>
      <c r="J66" s="244"/>
      <c r="K66" s="181"/>
      <c r="L66" s="179"/>
      <c r="M66" s="179"/>
      <c r="N66" s="244"/>
      <c r="O66" s="181"/>
      <c r="P66" s="179"/>
      <c r="Q66" s="179">
        <v>2</v>
      </c>
      <c r="R66" s="180">
        <v>2</v>
      </c>
      <c r="S66" s="293"/>
      <c r="T66" s="248"/>
      <c r="U66" s="248"/>
      <c r="V66" s="250"/>
      <c r="W66" s="293"/>
      <c r="X66" s="248"/>
      <c r="Y66" s="248"/>
      <c r="Z66" s="250"/>
      <c r="AA66" s="246"/>
    </row>
    <row r="67" spans="1:27" ht="19.5" customHeight="1">
      <c r="A67" s="466"/>
      <c r="B67" s="402" t="s">
        <v>58</v>
      </c>
      <c r="C67" s="403"/>
      <c r="D67" s="404"/>
      <c r="E67" s="40">
        <f aca="true" t="shared" si="8" ref="E67:F73">U67</f>
        <v>3</v>
      </c>
      <c r="F67" s="166">
        <f t="shared" si="8"/>
        <v>9</v>
      </c>
      <c r="G67" s="178"/>
      <c r="H67" s="179"/>
      <c r="I67" s="179"/>
      <c r="J67" s="244"/>
      <c r="K67" s="181"/>
      <c r="L67" s="179"/>
      <c r="M67" s="179"/>
      <c r="N67" s="244"/>
      <c r="O67" s="181"/>
      <c r="P67" s="179"/>
      <c r="Q67" s="248"/>
      <c r="R67" s="371"/>
      <c r="S67" s="293"/>
      <c r="T67" s="248"/>
      <c r="U67" s="179">
        <v>3</v>
      </c>
      <c r="V67" s="180">
        <v>9</v>
      </c>
      <c r="W67" s="181"/>
      <c r="X67" s="179"/>
      <c r="Y67" s="179"/>
      <c r="Z67" s="180"/>
      <c r="AA67" s="208" t="s">
        <v>51</v>
      </c>
    </row>
    <row r="68" spans="1:27" ht="19.5" customHeight="1">
      <c r="A68" s="466"/>
      <c r="B68" s="402" t="s">
        <v>64</v>
      </c>
      <c r="C68" s="403"/>
      <c r="D68" s="404"/>
      <c r="E68" s="40">
        <f t="shared" si="8"/>
        <v>3</v>
      </c>
      <c r="F68" s="166">
        <f t="shared" si="8"/>
        <v>3</v>
      </c>
      <c r="G68" s="178"/>
      <c r="H68" s="179"/>
      <c r="I68" s="179"/>
      <c r="J68" s="244"/>
      <c r="K68" s="181"/>
      <c r="L68" s="179"/>
      <c r="M68" s="179"/>
      <c r="N68" s="244"/>
      <c r="O68" s="181"/>
      <c r="P68" s="179"/>
      <c r="Q68" s="179"/>
      <c r="R68" s="244"/>
      <c r="S68" s="293"/>
      <c r="T68" s="248"/>
      <c r="U68" s="179">
        <v>3</v>
      </c>
      <c r="V68" s="180">
        <v>3</v>
      </c>
      <c r="W68" s="181"/>
      <c r="X68" s="179"/>
      <c r="Y68" s="179"/>
      <c r="Z68" s="180"/>
      <c r="AA68" s="246"/>
    </row>
    <row r="69" spans="1:27" ht="19.5" customHeight="1">
      <c r="A69" s="466"/>
      <c r="B69" s="402" t="s">
        <v>65</v>
      </c>
      <c r="C69" s="403"/>
      <c r="D69" s="404"/>
      <c r="E69" s="40">
        <f t="shared" si="8"/>
        <v>3</v>
      </c>
      <c r="F69" s="166">
        <f t="shared" si="8"/>
        <v>3</v>
      </c>
      <c r="G69" s="178"/>
      <c r="H69" s="179"/>
      <c r="I69" s="179"/>
      <c r="J69" s="244"/>
      <c r="K69" s="181"/>
      <c r="L69" s="179"/>
      <c r="M69" s="179"/>
      <c r="N69" s="244"/>
      <c r="O69" s="181"/>
      <c r="P69" s="179"/>
      <c r="Q69" s="179"/>
      <c r="R69" s="244"/>
      <c r="S69" s="293"/>
      <c r="T69" s="248"/>
      <c r="U69" s="179">
        <v>3</v>
      </c>
      <c r="V69" s="180">
        <v>3</v>
      </c>
      <c r="W69" s="181"/>
      <c r="X69" s="179"/>
      <c r="Y69" s="179"/>
      <c r="Z69" s="180"/>
      <c r="AA69" s="246"/>
    </row>
    <row r="70" spans="1:27" ht="19.5" customHeight="1">
      <c r="A70" s="466"/>
      <c r="B70" s="402" t="s">
        <v>0</v>
      </c>
      <c r="C70" s="403"/>
      <c r="D70" s="404"/>
      <c r="E70" s="40">
        <f t="shared" si="8"/>
        <v>1</v>
      </c>
      <c r="F70" s="166">
        <f t="shared" si="8"/>
        <v>2</v>
      </c>
      <c r="G70" s="178"/>
      <c r="H70" s="179"/>
      <c r="I70" s="179"/>
      <c r="J70" s="244"/>
      <c r="K70" s="181"/>
      <c r="L70" s="179"/>
      <c r="M70" s="179"/>
      <c r="N70" s="244"/>
      <c r="O70" s="181"/>
      <c r="P70" s="179"/>
      <c r="Q70" s="179"/>
      <c r="R70" s="244"/>
      <c r="S70" s="293"/>
      <c r="T70" s="248"/>
      <c r="U70" s="179">
        <v>1</v>
      </c>
      <c r="V70" s="180">
        <v>2</v>
      </c>
      <c r="W70" s="181"/>
      <c r="X70" s="179"/>
      <c r="Y70" s="179"/>
      <c r="Z70" s="180"/>
      <c r="AA70" s="208" t="s">
        <v>35</v>
      </c>
    </row>
    <row r="71" spans="1:27" ht="19.5" customHeight="1">
      <c r="A71" s="466"/>
      <c r="B71" s="402" t="s">
        <v>67</v>
      </c>
      <c r="C71" s="403"/>
      <c r="D71" s="404"/>
      <c r="E71" s="40">
        <f t="shared" si="8"/>
        <v>3</v>
      </c>
      <c r="F71" s="166">
        <f t="shared" si="8"/>
        <v>3</v>
      </c>
      <c r="G71" s="178"/>
      <c r="H71" s="179"/>
      <c r="I71" s="179"/>
      <c r="J71" s="244"/>
      <c r="K71" s="181"/>
      <c r="L71" s="179"/>
      <c r="M71" s="179"/>
      <c r="N71" s="244"/>
      <c r="O71" s="181"/>
      <c r="P71" s="179"/>
      <c r="Q71" s="179"/>
      <c r="R71" s="244"/>
      <c r="S71" s="293"/>
      <c r="T71" s="248"/>
      <c r="U71" s="179">
        <v>3</v>
      </c>
      <c r="V71" s="180">
        <v>3</v>
      </c>
      <c r="W71" s="181"/>
      <c r="X71" s="179"/>
      <c r="Y71" s="179"/>
      <c r="Z71" s="180"/>
      <c r="AA71" s="246"/>
    </row>
    <row r="72" spans="1:27" ht="19.5" customHeight="1">
      <c r="A72" s="466"/>
      <c r="B72" s="402" t="s">
        <v>66</v>
      </c>
      <c r="C72" s="403"/>
      <c r="D72" s="404"/>
      <c r="E72" s="40">
        <f t="shared" si="8"/>
        <v>3</v>
      </c>
      <c r="F72" s="166">
        <f t="shared" si="8"/>
        <v>3</v>
      </c>
      <c r="G72" s="178"/>
      <c r="H72" s="179"/>
      <c r="I72" s="179"/>
      <c r="J72" s="244"/>
      <c r="K72" s="181"/>
      <c r="L72" s="179"/>
      <c r="M72" s="179"/>
      <c r="N72" s="244"/>
      <c r="O72" s="181"/>
      <c r="P72" s="179"/>
      <c r="Q72" s="179"/>
      <c r="R72" s="244"/>
      <c r="S72" s="293"/>
      <c r="T72" s="248"/>
      <c r="U72" s="179">
        <v>3</v>
      </c>
      <c r="V72" s="180">
        <v>3</v>
      </c>
      <c r="W72" s="181"/>
      <c r="X72" s="179"/>
      <c r="Y72" s="179"/>
      <c r="Z72" s="180"/>
      <c r="AA72" s="246"/>
    </row>
    <row r="73" spans="1:27" ht="19.5" customHeight="1">
      <c r="A73" s="466"/>
      <c r="B73" s="402" t="s">
        <v>75</v>
      </c>
      <c r="C73" s="403"/>
      <c r="D73" s="404"/>
      <c r="E73" s="40">
        <f t="shared" si="8"/>
        <v>2</v>
      </c>
      <c r="F73" s="166">
        <f t="shared" si="8"/>
        <v>2</v>
      </c>
      <c r="G73" s="178"/>
      <c r="H73" s="179"/>
      <c r="I73" s="179"/>
      <c r="J73" s="244"/>
      <c r="K73" s="181"/>
      <c r="L73" s="179"/>
      <c r="M73" s="179"/>
      <c r="N73" s="244"/>
      <c r="O73" s="181"/>
      <c r="P73" s="179"/>
      <c r="Q73" s="179"/>
      <c r="R73" s="244"/>
      <c r="S73" s="293"/>
      <c r="T73" s="248"/>
      <c r="U73" s="179">
        <v>2</v>
      </c>
      <c r="V73" s="180">
        <v>2</v>
      </c>
      <c r="W73" s="181"/>
      <c r="X73" s="179"/>
      <c r="Y73" s="179"/>
      <c r="Z73" s="180"/>
      <c r="AA73" s="246"/>
    </row>
    <row r="74" spans="1:27" ht="19.5" customHeight="1">
      <c r="A74" s="466"/>
      <c r="B74" s="402" t="s">
        <v>69</v>
      </c>
      <c r="C74" s="403"/>
      <c r="D74" s="404"/>
      <c r="E74" s="40">
        <f aca="true" t="shared" si="9" ref="E74:F78">W74</f>
        <v>3</v>
      </c>
      <c r="F74" s="166">
        <f t="shared" si="9"/>
        <v>9</v>
      </c>
      <c r="G74" s="178"/>
      <c r="H74" s="179"/>
      <c r="I74" s="179"/>
      <c r="J74" s="244"/>
      <c r="K74" s="181"/>
      <c r="L74" s="179"/>
      <c r="M74" s="179"/>
      <c r="N74" s="244"/>
      <c r="O74" s="181"/>
      <c r="P74" s="179"/>
      <c r="Q74" s="179"/>
      <c r="R74" s="244"/>
      <c r="S74" s="181"/>
      <c r="T74" s="179"/>
      <c r="U74" s="248"/>
      <c r="V74" s="250"/>
      <c r="W74" s="181">
        <v>3</v>
      </c>
      <c r="X74" s="179">
        <v>9</v>
      </c>
      <c r="Y74" s="179"/>
      <c r="Z74" s="180"/>
      <c r="AA74" s="208" t="s">
        <v>51</v>
      </c>
    </row>
    <row r="75" spans="1:27" ht="19.5" customHeight="1">
      <c r="A75" s="466"/>
      <c r="B75" s="402" t="s">
        <v>70</v>
      </c>
      <c r="C75" s="403"/>
      <c r="D75" s="404"/>
      <c r="E75" s="40">
        <f t="shared" si="9"/>
        <v>3</v>
      </c>
      <c r="F75" s="166">
        <f t="shared" si="9"/>
        <v>9</v>
      </c>
      <c r="G75" s="178"/>
      <c r="H75" s="179"/>
      <c r="I75" s="179"/>
      <c r="J75" s="244"/>
      <c r="K75" s="181"/>
      <c r="L75" s="179"/>
      <c r="M75" s="179"/>
      <c r="N75" s="244"/>
      <c r="O75" s="181"/>
      <c r="P75" s="179"/>
      <c r="Q75" s="179"/>
      <c r="R75" s="244"/>
      <c r="S75" s="181"/>
      <c r="T75" s="179"/>
      <c r="U75" s="248"/>
      <c r="V75" s="250"/>
      <c r="W75" s="181">
        <v>3</v>
      </c>
      <c r="X75" s="179">
        <v>9</v>
      </c>
      <c r="Y75" s="179"/>
      <c r="Z75" s="180"/>
      <c r="AA75" s="208" t="s">
        <v>51</v>
      </c>
    </row>
    <row r="76" spans="1:27" ht="19.5" customHeight="1">
      <c r="A76" s="466"/>
      <c r="B76" s="402" t="s">
        <v>71</v>
      </c>
      <c r="C76" s="403"/>
      <c r="D76" s="404"/>
      <c r="E76" s="40">
        <f t="shared" si="9"/>
        <v>3</v>
      </c>
      <c r="F76" s="166">
        <f t="shared" si="9"/>
        <v>9</v>
      </c>
      <c r="G76" s="178"/>
      <c r="H76" s="179"/>
      <c r="I76" s="179"/>
      <c r="J76" s="244"/>
      <c r="K76" s="181"/>
      <c r="L76" s="179"/>
      <c r="M76" s="179"/>
      <c r="N76" s="244"/>
      <c r="O76" s="181"/>
      <c r="P76" s="179"/>
      <c r="Q76" s="179"/>
      <c r="R76" s="244"/>
      <c r="S76" s="181"/>
      <c r="T76" s="179"/>
      <c r="U76" s="248"/>
      <c r="V76" s="250"/>
      <c r="W76" s="181">
        <v>3</v>
      </c>
      <c r="X76" s="179">
        <v>9</v>
      </c>
      <c r="Y76" s="179"/>
      <c r="Z76" s="180"/>
      <c r="AA76" s="208" t="s">
        <v>51</v>
      </c>
    </row>
    <row r="77" spans="1:27" ht="19.5" customHeight="1">
      <c r="A77" s="466"/>
      <c r="B77" s="402" t="s">
        <v>72</v>
      </c>
      <c r="C77" s="403"/>
      <c r="D77" s="404"/>
      <c r="E77" s="40">
        <f t="shared" si="9"/>
        <v>3</v>
      </c>
      <c r="F77" s="166">
        <f t="shared" si="9"/>
        <v>9</v>
      </c>
      <c r="G77" s="178"/>
      <c r="H77" s="179"/>
      <c r="I77" s="179"/>
      <c r="J77" s="244"/>
      <c r="K77" s="181"/>
      <c r="L77" s="179"/>
      <c r="M77" s="179"/>
      <c r="N77" s="244"/>
      <c r="O77" s="181"/>
      <c r="P77" s="179"/>
      <c r="Q77" s="179"/>
      <c r="R77" s="244"/>
      <c r="S77" s="181"/>
      <c r="T77" s="179"/>
      <c r="U77" s="248"/>
      <c r="V77" s="250"/>
      <c r="W77" s="181">
        <v>3</v>
      </c>
      <c r="X77" s="179">
        <v>9</v>
      </c>
      <c r="Y77" s="179"/>
      <c r="Z77" s="180"/>
      <c r="AA77" s="208" t="s">
        <v>51</v>
      </c>
    </row>
    <row r="78" spans="1:27" ht="19.5" customHeight="1">
      <c r="A78" s="466"/>
      <c r="B78" s="402" t="s">
        <v>73</v>
      </c>
      <c r="C78" s="403"/>
      <c r="D78" s="404"/>
      <c r="E78" s="40">
        <f t="shared" si="9"/>
        <v>3</v>
      </c>
      <c r="F78" s="166">
        <f t="shared" si="9"/>
        <v>9</v>
      </c>
      <c r="G78" s="178"/>
      <c r="H78" s="179"/>
      <c r="I78" s="179"/>
      <c r="J78" s="244"/>
      <c r="K78" s="181"/>
      <c r="L78" s="179"/>
      <c r="M78" s="179"/>
      <c r="N78" s="244"/>
      <c r="O78" s="181"/>
      <c r="P78" s="179"/>
      <c r="Q78" s="179"/>
      <c r="R78" s="244"/>
      <c r="S78" s="181"/>
      <c r="T78" s="179"/>
      <c r="U78" s="248"/>
      <c r="V78" s="250"/>
      <c r="W78" s="181">
        <v>3</v>
      </c>
      <c r="X78" s="179">
        <v>9</v>
      </c>
      <c r="Y78" s="179"/>
      <c r="Z78" s="180"/>
      <c r="AA78" s="208" t="s">
        <v>51</v>
      </c>
    </row>
    <row r="79" spans="1:27" ht="19.5" customHeight="1">
      <c r="A79" s="466"/>
      <c r="B79" s="402" t="s">
        <v>68</v>
      </c>
      <c r="C79" s="403"/>
      <c r="D79" s="404"/>
      <c r="E79" s="40">
        <f aca="true" t="shared" si="10" ref="E79:F82">S79</f>
        <v>2</v>
      </c>
      <c r="F79" s="166">
        <f t="shared" si="10"/>
        <v>2</v>
      </c>
      <c r="G79" s="178"/>
      <c r="H79" s="179"/>
      <c r="I79" s="179"/>
      <c r="J79" s="244"/>
      <c r="K79" s="181"/>
      <c r="L79" s="179"/>
      <c r="M79" s="179"/>
      <c r="N79" s="244"/>
      <c r="O79" s="181"/>
      <c r="P79" s="179"/>
      <c r="Q79" s="179"/>
      <c r="R79" s="244"/>
      <c r="S79" s="181">
        <v>2</v>
      </c>
      <c r="T79" s="179">
        <v>2</v>
      </c>
      <c r="U79" s="248"/>
      <c r="V79" s="250"/>
      <c r="W79" s="293"/>
      <c r="X79" s="248"/>
      <c r="Y79" s="179"/>
      <c r="Z79" s="180"/>
      <c r="AA79" s="246"/>
    </row>
    <row r="80" spans="1:27" ht="19.5" customHeight="1">
      <c r="A80" s="466"/>
      <c r="B80" s="402" t="s">
        <v>113</v>
      </c>
      <c r="C80" s="403"/>
      <c r="D80" s="404"/>
      <c r="E80" s="40">
        <f>S80</f>
        <v>2</v>
      </c>
      <c r="F80" s="166">
        <f>T80</f>
        <v>2</v>
      </c>
      <c r="G80" s="178"/>
      <c r="H80" s="179"/>
      <c r="I80" s="179"/>
      <c r="J80" s="244"/>
      <c r="K80" s="181"/>
      <c r="L80" s="179"/>
      <c r="M80" s="179"/>
      <c r="N80" s="244"/>
      <c r="O80" s="181"/>
      <c r="P80" s="179"/>
      <c r="Q80" s="248"/>
      <c r="R80" s="250"/>
      <c r="S80" s="178">
        <v>2</v>
      </c>
      <c r="T80" s="244">
        <v>2</v>
      </c>
      <c r="U80" s="179"/>
      <c r="V80" s="180"/>
      <c r="W80" s="181"/>
      <c r="X80" s="179"/>
      <c r="Y80" s="179"/>
      <c r="Z80" s="180"/>
      <c r="AA80" s="246"/>
    </row>
    <row r="81" spans="1:27" ht="19.5" customHeight="1">
      <c r="A81" s="466"/>
      <c r="B81" s="402" t="s">
        <v>76</v>
      </c>
      <c r="C81" s="403"/>
      <c r="D81" s="404"/>
      <c r="E81" s="40">
        <f t="shared" si="10"/>
        <v>2</v>
      </c>
      <c r="F81" s="166">
        <f t="shared" si="10"/>
        <v>2</v>
      </c>
      <c r="G81" s="178"/>
      <c r="H81" s="179"/>
      <c r="I81" s="179"/>
      <c r="J81" s="244"/>
      <c r="K81" s="181"/>
      <c r="L81" s="179"/>
      <c r="M81" s="179"/>
      <c r="N81" s="244"/>
      <c r="O81" s="181"/>
      <c r="P81" s="179"/>
      <c r="Q81" s="179"/>
      <c r="R81" s="244"/>
      <c r="S81" s="181">
        <v>2</v>
      </c>
      <c r="T81" s="179">
        <v>2</v>
      </c>
      <c r="U81" s="248"/>
      <c r="V81" s="250"/>
      <c r="W81" s="293"/>
      <c r="X81" s="248"/>
      <c r="Y81" s="179"/>
      <c r="Z81" s="180"/>
      <c r="AA81" s="246"/>
    </row>
    <row r="82" spans="1:27" ht="19.5" customHeight="1">
      <c r="A82" s="466"/>
      <c r="B82" s="402" t="s">
        <v>77</v>
      </c>
      <c r="C82" s="403"/>
      <c r="D82" s="404"/>
      <c r="E82" s="40">
        <f t="shared" si="10"/>
        <v>2</v>
      </c>
      <c r="F82" s="166">
        <f t="shared" si="10"/>
        <v>2</v>
      </c>
      <c r="G82" s="178"/>
      <c r="H82" s="179"/>
      <c r="I82" s="179"/>
      <c r="J82" s="244"/>
      <c r="K82" s="181"/>
      <c r="L82" s="179"/>
      <c r="M82" s="179"/>
      <c r="N82" s="244"/>
      <c r="O82" s="181"/>
      <c r="P82" s="179"/>
      <c r="Q82" s="179"/>
      <c r="R82" s="244"/>
      <c r="S82" s="181">
        <v>2</v>
      </c>
      <c r="T82" s="179">
        <v>2</v>
      </c>
      <c r="U82" s="248"/>
      <c r="V82" s="250"/>
      <c r="W82" s="293"/>
      <c r="X82" s="248"/>
      <c r="Y82" s="179"/>
      <c r="Z82" s="180"/>
      <c r="AA82" s="246"/>
    </row>
    <row r="83" spans="1:27" ht="19.5" customHeight="1">
      <c r="A83" s="466"/>
      <c r="B83" s="402" t="s">
        <v>81</v>
      </c>
      <c r="C83" s="403"/>
      <c r="D83" s="404"/>
      <c r="E83" s="58">
        <f>Y83</f>
        <v>3</v>
      </c>
      <c r="F83" s="180">
        <f>Z83</f>
        <v>9</v>
      </c>
      <c r="G83" s="297"/>
      <c r="H83" s="300"/>
      <c r="I83" s="300"/>
      <c r="J83" s="301"/>
      <c r="K83" s="296"/>
      <c r="L83" s="300"/>
      <c r="M83" s="300"/>
      <c r="N83" s="301"/>
      <c r="O83" s="296"/>
      <c r="P83" s="300"/>
      <c r="Q83" s="300"/>
      <c r="R83" s="301"/>
      <c r="S83" s="293"/>
      <c r="T83" s="248"/>
      <c r="U83" s="248"/>
      <c r="V83" s="250"/>
      <c r="W83" s="293"/>
      <c r="X83" s="248"/>
      <c r="Y83" s="179">
        <v>3</v>
      </c>
      <c r="Z83" s="180">
        <v>9</v>
      </c>
      <c r="AA83" s="347" t="s">
        <v>51</v>
      </c>
    </row>
    <row r="84" spans="1:27" ht="19.5" customHeight="1">
      <c r="A84" s="466"/>
      <c r="B84" s="402" t="s">
        <v>78</v>
      </c>
      <c r="C84" s="403"/>
      <c r="D84" s="404"/>
      <c r="E84" s="40">
        <f aca="true" t="shared" si="11" ref="E84:F86">Y84</f>
        <v>2</v>
      </c>
      <c r="F84" s="166">
        <f t="shared" si="11"/>
        <v>2</v>
      </c>
      <c r="G84" s="178"/>
      <c r="H84" s="179"/>
      <c r="I84" s="179"/>
      <c r="J84" s="244"/>
      <c r="K84" s="181"/>
      <c r="L84" s="179"/>
      <c r="M84" s="179"/>
      <c r="N84" s="244"/>
      <c r="O84" s="181"/>
      <c r="P84" s="179"/>
      <c r="Q84" s="179"/>
      <c r="R84" s="244"/>
      <c r="S84" s="181"/>
      <c r="T84" s="179"/>
      <c r="U84" s="179"/>
      <c r="V84" s="180"/>
      <c r="W84" s="181"/>
      <c r="X84" s="179"/>
      <c r="Y84" s="179">
        <v>2</v>
      </c>
      <c r="Z84" s="180">
        <v>2</v>
      </c>
      <c r="AA84" s="246"/>
    </row>
    <row r="85" spans="1:27" ht="19.5" customHeight="1">
      <c r="A85" s="466"/>
      <c r="B85" s="402" t="s">
        <v>79</v>
      </c>
      <c r="C85" s="403"/>
      <c r="D85" s="404"/>
      <c r="E85" s="40">
        <f t="shared" si="11"/>
        <v>2</v>
      </c>
      <c r="F85" s="180">
        <f t="shared" si="11"/>
        <v>2</v>
      </c>
      <c r="G85" s="178"/>
      <c r="H85" s="179"/>
      <c r="I85" s="179"/>
      <c r="J85" s="244"/>
      <c r="K85" s="181"/>
      <c r="L85" s="179"/>
      <c r="M85" s="179"/>
      <c r="N85" s="244"/>
      <c r="O85" s="181"/>
      <c r="P85" s="179"/>
      <c r="Q85" s="179"/>
      <c r="R85" s="244"/>
      <c r="S85" s="181"/>
      <c r="T85" s="179"/>
      <c r="U85" s="179"/>
      <c r="V85" s="180"/>
      <c r="W85" s="181"/>
      <c r="X85" s="179"/>
      <c r="Y85" s="179">
        <v>2</v>
      </c>
      <c r="Z85" s="180">
        <v>2</v>
      </c>
      <c r="AA85" s="246"/>
    </row>
    <row r="86" spans="1:27" ht="19.5" customHeight="1" thickBot="1">
      <c r="A86" s="466"/>
      <c r="B86" s="402" t="s">
        <v>80</v>
      </c>
      <c r="C86" s="403"/>
      <c r="D86" s="404"/>
      <c r="E86" s="40">
        <f t="shared" si="11"/>
        <v>2</v>
      </c>
      <c r="F86" s="180">
        <f t="shared" si="11"/>
        <v>2</v>
      </c>
      <c r="G86" s="178"/>
      <c r="H86" s="179"/>
      <c r="I86" s="179"/>
      <c r="J86" s="244"/>
      <c r="K86" s="181"/>
      <c r="L86" s="179"/>
      <c r="M86" s="179"/>
      <c r="N86" s="244"/>
      <c r="O86" s="181"/>
      <c r="P86" s="179"/>
      <c r="Q86" s="179"/>
      <c r="R86" s="244"/>
      <c r="S86" s="181"/>
      <c r="T86" s="179"/>
      <c r="U86" s="179"/>
      <c r="V86" s="180"/>
      <c r="W86" s="181"/>
      <c r="X86" s="244"/>
      <c r="Y86" s="179">
        <v>2</v>
      </c>
      <c r="Z86" s="180">
        <v>2</v>
      </c>
      <c r="AA86" s="246"/>
    </row>
    <row r="87" spans="1:29" ht="19.5" customHeight="1" thickBot="1">
      <c r="A87" s="471"/>
      <c r="B87" s="483" t="s">
        <v>82</v>
      </c>
      <c r="C87" s="484"/>
      <c r="D87" s="485"/>
      <c r="E87" s="348">
        <f aca="true" t="shared" si="12" ref="E87:Z87">SUM(E38:E86)</f>
        <v>121</v>
      </c>
      <c r="F87" s="349">
        <f t="shared" si="12"/>
        <v>179</v>
      </c>
      <c r="G87" s="350">
        <f t="shared" si="12"/>
        <v>6</v>
      </c>
      <c r="H87" s="348">
        <f t="shared" si="12"/>
        <v>6</v>
      </c>
      <c r="I87" s="348">
        <f t="shared" si="12"/>
        <v>5</v>
      </c>
      <c r="J87" s="351">
        <f t="shared" si="12"/>
        <v>6</v>
      </c>
      <c r="K87" s="350">
        <f t="shared" si="12"/>
        <v>13</v>
      </c>
      <c r="L87" s="348">
        <f t="shared" si="12"/>
        <v>17</v>
      </c>
      <c r="M87" s="348">
        <f t="shared" si="12"/>
        <v>15</v>
      </c>
      <c r="N87" s="351">
        <f t="shared" si="12"/>
        <v>17</v>
      </c>
      <c r="O87" s="350">
        <f t="shared" si="12"/>
        <v>16</v>
      </c>
      <c r="P87" s="348">
        <f t="shared" si="12"/>
        <v>23</v>
      </c>
      <c r="Q87" s="348">
        <f t="shared" si="12"/>
        <v>16</v>
      </c>
      <c r="R87" s="351">
        <f t="shared" si="12"/>
        <v>17</v>
      </c>
      <c r="S87" s="350">
        <f t="shared" si="12"/>
        <v>8</v>
      </c>
      <c r="T87" s="348">
        <f t="shared" si="12"/>
        <v>8</v>
      </c>
      <c r="U87" s="348">
        <f t="shared" si="12"/>
        <v>18</v>
      </c>
      <c r="V87" s="351">
        <f t="shared" si="12"/>
        <v>25</v>
      </c>
      <c r="W87" s="350">
        <f t="shared" si="12"/>
        <v>15</v>
      </c>
      <c r="X87" s="348">
        <f t="shared" si="12"/>
        <v>45</v>
      </c>
      <c r="Y87" s="348">
        <f t="shared" si="12"/>
        <v>9</v>
      </c>
      <c r="Z87" s="351">
        <f t="shared" si="12"/>
        <v>15</v>
      </c>
      <c r="AA87" s="352"/>
      <c r="AB87" s="174">
        <f>G87+I87+K87+M87+O87+Q87+S87+U87+W87+Y87</f>
        <v>121</v>
      </c>
      <c r="AC87" s="174">
        <f>H87+J87+L87+N87+P87+R87+T87+V87+X87+Z87</f>
        <v>179</v>
      </c>
    </row>
    <row r="88" spans="1:27" ht="21.75" customHeight="1">
      <c r="A88" s="456" t="s">
        <v>216</v>
      </c>
      <c r="B88" s="431" t="s">
        <v>211</v>
      </c>
      <c r="C88" s="473" t="s">
        <v>311</v>
      </c>
      <c r="D88" s="474"/>
      <c r="E88" s="252">
        <v>2</v>
      </c>
      <c r="F88" s="263">
        <v>2</v>
      </c>
      <c r="G88" s="257"/>
      <c r="H88" s="252"/>
      <c r="I88" s="254"/>
      <c r="J88" s="255"/>
      <c r="K88" s="256"/>
      <c r="L88" s="252"/>
      <c r="M88" s="254"/>
      <c r="N88" s="255"/>
      <c r="O88" s="253"/>
      <c r="P88" s="252"/>
      <c r="Q88" s="254">
        <v>2</v>
      </c>
      <c r="R88" s="304">
        <v>2</v>
      </c>
      <c r="S88" s="256"/>
      <c r="T88" s="252"/>
      <c r="U88" s="252"/>
      <c r="V88" s="255"/>
      <c r="W88" s="303"/>
      <c r="X88" s="252"/>
      <c r="Y88" s="252"/>
      <c r="Z88" s="255"/>
      <c r="AA88" s="521"/>
    </row>
    <row r="89" spans="1:27" ht="21.75" customHeight="1">
      <c r="A89" s="456"/>
      <c r="B89" s="525"/>
      <c r="C89" s="403" t="s">
        <v>86</v>
      </c>
      <c r="D89" s="404"/>
      <c r="E89" s="258">
        <f>S89</f>
        <v>0</v>
      </c>
      <c r="F89" s="265">
        <f>T89</f>
        <v>2</v>
      </c>
      <c r="G89" s="152"/>
      <c r="H89" s="155"/>
      <c r="I89" s="155"/>
      <c r="J89" s="156"/>
      <c r="K89" s="151"/>
      <c r="L89" s="155"/>
      <c r="M89" s="155"/>
      <c r="N89" s="265"/>
      <c r="O89" s="152"/>
      <c r="P89" s="155"/>
      <c r="Q89" s="155"/>
      <c r="R89" s="156"/>
      <c r="S89" s="152">
        <v>0</v>
      </c>
      <c r="T89" s="155">
        <v>2</v>
      </c>
      <c r="U89" s="248"/>
      <c r="V89" s="250"/>
      <c r="W89" s="293"/>
      <c r="X89" s="248"/>
      <c r="Y89" s="155"/>
      <c r="Z89" s="156"/>
      <c r="AA89" s="522"/>
    </row>
    <row r="90" spans="1:27" ht="21.75" customHeight="1">
      <c r="A90" s="456"/>
      <c r="B90" s="525"/>
      <c r="C90" s="403" t="s">
        <v>312</v>
      </c>
      <c r="D90" s="404"/>
      <c r="E90" s="258">
        <v>2</v>
      </c>
      <c r="F90" s="265">
        <v>2</v>
      </c>
      <c r="G90" s="381"/>
      <c r="H90" s="258"/>
      <c r="I90" s="382"/>
      <c r="J90" s="383"/>
      <c r="K90" s="386"/>
      <c r="L90" s="258"/>
      <c r="M90" s="382"/>
      <c r="N90" s="383"/>
      <c r="O90" s="387"/>
      <c r="P90" s="258"/>
      <c r="Q90" s="382"/>
      <c r="R90" s="385"/>
      <c r="S90" s="386">
        <v>2</v>
      </c>
      <c r="T90" s="258">
        <v>2</v>
      </c>
      <c r="U90" s="258"/>
      <c r="V90" s="383"/>
      <c r="W90" s="384"/>
      <c r="X90" s="258"/>
      <c r="Y90" s="258"/>
      <c r="Z90" s="383"/>
      <c r="AA90" s="522"/>
    </row>
    <row r="91" spans="1:27" ht="21.75" customHeight="1" thickBot="1">
      <c r="A91" s="456"/>
      <c r="B91" s="526"/>
      <c r="C91" s="524" t="s">
        <v>98</v>
      </c>
      <c r="D91" s="482"/>
      <c r="E91" s="261">
        <f>Y91</f>
        <v>2</v>
      </c>
      <c r="F91" s="268">
        <f>Z91</f>
        <v>4</v>
      </c>
      <c r="G91" s="251"/>
      <c r="H91" s="267"/>
      <c r="I91" s="267"/>
      <c r="J91" s="269"/>
      <c r="K91" s="251"/>
      <c r="L91" s="267"/>
      <c r="M91" s="267"/>
      <c r="N91" s="269"/>
      <c r="O91" s="251"/>
      <c r="P91" s="267"/>
      <c r="Q91" s="267"/>
      <c r="R91" s="269"/>
      <c r="S91" s="251"/>
      <c r="T91" s="267"/>
      <c r="U91" s="267"/>
      <c r="V91" s="269"/>
      <c r="W91" s="251"/>
      <c r="X91" s="267"/>
      <c r="Y91" s="267">
        <v>2</v>
      </c>
      <c r="Z91" s="269">
        <v>4</v>
      </c>
      <c r="AA91" s="523"/>
    </row>
    <row r="92" spans="1:27" ht="24.75" customHeight="1">
      <c r="A92" s="456"/>
      <c r="B92" s="431" t="s">
        <v>214</v>
      </c>
      <c r="C92" s="472" t="s">
        <v>83</v>
      </c>
      <c r="D92" s="474"/>
      <c r="E92" s="252">
        <f aca="true" t="shared" si="13" ref="E92:F99">Q92</f>
        <v>2</v>
      </c>
      <c r="F92" s="263">
        <f t="shared" si="13"/>
        <v>2</v>
      </c>
      <c r="G92" s="257"/>
      <c r="H92" s="252"/>
      <c r="I92" s="254"/>
      <c r="J92" s="255"/>
      <c r="K92" s="303"/>
      <c r="L92" s="252"/>
      <c r="M92" s="254"/>
      <c r="N92" s="304"/>
      <c r="O92" s="257"/>
      <c r="P92" s="252"/>
      <c r="Q92" s="254">
        <v>2</v>
      </c>
      <c r="R92" s="255">
        <v>2</v>
      </c>
      <c r="S92" s="256"/>
      <c r="T92" s="252"/>
      <c r="U92" s="252"/>
      <c r="V92" s="255"/>
      <c r="W92" s="256"/>
      <c r="X92" s="252"/>
      <c r="Y92" s="252"/>
      <c r="Z92" s="255"/>
      <c r="AA92" s="478" t="s">
        <v>240</v>
      </c>
    </row>
    <row r="93" spans="1:27" ht="24.75" customHeight="1">
      <c r="A93" s="456"/>
      <c r="B93" s="525"/>
      <c r="C93" s="402" t="s">
        <v>84</v>
      </c>
      <c r="D93" s="404"/>
      <c r="E93" s="258">
        <f t="shared" si="13"/>
        <v>2</v>
      </c>
      <c r="F93" s="265">
        <f t="shared" si="13"/>
        <v>2</v>
      </c>
      <c r="G93" s="152"/>
      <c r="H93" s="155"/>
      <c r="I93" s="155"/>
      <c r="J93" s="156"/>
      <c r="K93" s="151"/>
      <c r="L93" s="155"/>
      <c r="M93" s="155"/>
      <c r="N93" s="265"/>
      <c r="O93" s="152"/>
      <c r="P93" s="155"/>
      <c r="Q93" s="155">
        <v>2</v>
      </c>
      <c r="R93" s="156">
        <v>2</v>
      </c>
      <c r="S93" s="152"/>
      <c r="T93" s="155"/>
      <c r="U93" s="155"/>
      <c r="V93" s="156"/>
      <c r="W93" s="152"/>
      <c r="X93" s="155"/>
      <c r="Y93" s="155"/>
      <c r="Z93" s="156"/>
      <c r="AA93" s="479"/>
    </row>
    <row r="94" spans="1:27" ht="24.75" customHeight="1">
      <c r="A94" s="456"/>
      <c r="B94" s="525"/>
      <c r="C94" s="402" t="s">
        <v>87</v>
      </c>
      <c r="D94" s="404"/>
      <c r="E94" s="258">
        <f t="shared" si="13"/>
        <v>2</v>
      </c>
      <c r="F94" s="265">
        <f t="shared" si="13"/>
        <v>2</v>
      </c>
      <c r="G94" s="152"/>
      <c r="H94" s="155"/>
      <c r="I94" s="155"/>
      <c r="J94" s="156"/>
      <c r="K94" s="151"/>
      <c r="L94" s="155"/>
      <c r="M94" s="155"/>
      <c r="N94" s="265"/>
      <c r="O94" s="152"/>
      <c r="P94" s="155"/>
      <c r="Q94" s="155">
        <v>2</v>
      </c>
      <c r="R94" s="156">
        <v>2</v>
      </c>
      <c r="S94" s="152"/>
      <c r="T94" s="155"/>
      <c r="U94" s="155"/>
      <c r="V94" s="156"/>
      <c r="W94" s="152"/>
      <c r="X94" s="155"/>
      <c r="Y94" s="155"/>
      <c r="Z94" s="156"/>
      <c r="AA94" s="479"/>
    </row>
    <row r="95" spans="1:27" ht="24.75" customHeight="1">
      <c r="A95" s="456"/>
      <c r="B95" s="525"/>
      <c r="C95" s="402" t="s">
        <v>90</v>
      </c>
      <c r="D95" s="404"/>
      <c r="E95" s="258">
        <f t="shared" si="13"/>
        <v>2</v>
      </c>
      <c r="F95" s="265">
        <f t="shared" si="13"/>
        <v>2</v>
      </c>
      <c r="G95" s="152"/>
      <c r="H95" s="155"/>
      <c r="I95" s="155"/>
      <c r="J95" s="156"/>
      <c r="K95" s="151"/>
      <c r="L95" s="155"/>
      <c r="M95" s="155"/>
      <c r="N95" s="265"/>
      <c r="O95" s="152"/>
      <c r="P95" s="155"/>
      <c r="Q95" s="155">
        <v>2</v>
      </c>
      <c r="R95" s="156">
        <v>2</v>
      </c>
      <c r="S95" s="152"/>
      <c r="T95" s="155"/>
      <c r="U95" s="155"/>
      <c r="V95" s="156"/>
      <c r="W95" s="290"/>
      <c r="X95" s="291"/>
      <c r="Y95" s="155"/>
      <c r="Z95" s="156"/>
      <c r="AA95" s="479"/>
    </row>
    <row r="96" spans="1:27" ht="24.75" customHeight="1">
      <c r="A96" s="456"/>
      <c r="B96" s="525"/>
      <c r="C96" s="402" t="s">
        <v>239</v>
      </c>
      <c r="D96" s="404"/>
      <c r="E96" s="258">
        <f t="shared" si="13"/>
        <v>2</v>
      </c>
      <c r="F96" s="265">
        <f t="shared" si="13"/>
        <v>2</v>
      </c>
      <c r="G96" s="152"/>
      <c r="H96" s="155"/>
      <c r="I96" s="155"/>
      <c r="J96" s="156"/>
      <c r="K96" s="151"/>
      <c r="L96" s="155"/>
      <c r="M96" s="155"/>
      <c r="N96" s="265"/>
      <c r="O96" s="152"/>
      <c r="P96" s="155"/>
      <c r="Q96" s="155">
        <v>2</v>
      </c>
      <c r="R96" s="156">
        <v>2</v>
      </c>
      <c r="S96" s="152"/>
      <c r="T96" s="155"/>
      <c r="U96" s="155"/>
      <c r="V96" s="156"/>
      <c r="W96" s="290"/>
      <c r="X96" s="291"/>
      <c r="Y96" s="155"/>
      <c r="Z96" s="156"/>
      <c r="AA96" s="479"/>
    </row>
    <row r="97" spans="1:27" ht="24.75" customHeight="1">
      <c r="A97" s="456"/>
      <c r="B97" s="525"/>
      <c r="C97" s="402" t="s">
        <v>91</v>
      </c>
      <c r="D97" s="404"/>
      <c r="E97" s="258">
        <f t="shared" si="13"/>
        <v>2</v>
      </c>
      <c r="F97" s="265">
        <f t="shared" si="13"/>
        <v>2</v>
      </c>
      <c r="G97" s="152"/>
      <c r="H97" s="155"/>
      <c r="I97" s="155"/>
      <c r="J97" s="156"/>
      <c r="K97" s="151"/>
      <c r="L97" s="155"/>
      <c r="M97" s="155"/>
      <c r="N97" s="265"/>
      <c r="O97" s="152"/>
      <c r="P97" s="155"/>
      <c r="Q97" s="155">
        <v>2</v>
      </c>
      <c r="R97" s="156">
        <v>2</v>
      </c>
      <c r="S97" s="152"/>
      <c r="T97" s="155"/>
      <c r="U97" s="155"/>
      <c r="V97" s="156"/>
      <c r="W97" s="290"/>
      <c r="X97" s="291"/>
      <c r="Y97" s="155"/>
      <c r="Z97" s="156"/>
      <c r="AA97" s="479"/>
    </row>
    <row r="98" spans="1:27" ht="24.75" customHeight="1">
      <c r="A98" s="456"/>
      <c r="B98" s="525"/>
      <c r="C98" s="402" t="s">
        <v>88</v>
      </c>
      <c r="D98" s="404"/>
      <c r="E98" s="258">
        <f t="shared" si="13"/>
        <v>2</v>
      </c>
      <c r="F98" s="265">
        <f t="shared" si="13"/>
        <v>2</v>
      </c>
      <c r="G98" s="152"/>
      <c r="H98" s="155"/>
      <c r="I98" s="155"/>
      <c r="J98" s="156"/>
      <c r="K98" s="151"/>
      <c r="L98" s="155"/>
      <c r="M98" s="155"/>
      <c r="N98" s="265"/>
      <c r="O98" s="152"/>
      <c r="P98" s="155"/>
      <c r="Q98" s="155">
        <v>2</v>
      </c>
      <c r="R98" s="156">
        <v>2</v>
      </c>
      <c r="S98" s="290"/>
      <c r="T98" s="291"/>
      <c r="U98" s="248"/>
      <c r="V98" s="250"/>
      <c r="W98" s="293"/>
      <c r="X98" s="248"/>
      <c r="Y98" s="155"/>
      <c r="Z98" s="156"/>
      <c r="AA98" s="479"/>
    </row>
    <row r="99" spans="1:27" ht="24.75" customHeight="1" thickBot="1">
      <c r="A99" s="456"/>
      <c r="B99" s="525"/>
      <c r="C99" s="481" t="s">
        <v>85</v>
      </c>
      <c r="D99" s="482"/>
      <c r="E99" s="261">
        <f t="shared" si="13"/>
        <v>1</v>
      </c>
      <c r="F99" s="268">
        <f t="shared" si="13"/>
        <v>1</v>
      </c>
      <c r="G99" s="251"/>
      <c r="H99" s="267"/>
      <c r="I99" s="267"/>
      <c r="J99" s="269"/>
      <c r="K99" s="266"/>
      <c r="L99" s="267"/>
      <c r="M99" s="267"/>
      <c r="N99" s="268"/>
      <c r="O99" s="251"/>
      <c r="P99" s="267"/>
      <c r="Q99" s="267">
        <v>1</v>
      </c>
      <c r="R99" s="269">
        <v>1</v>
      </c>
      <c r="S99" s="251"/>
      <c r="T99" s="267"/>
      <c r="U99" s="267"/>
      <c r="V99" s="269"/>
      <c r="W99" s="251"/>
      <c r="X99" s="267"/>
      <c r="Y99" s="267"/>
      <c r="Z99" s="269"/>
      <c r="AA99" s="480"/>
    </row>
    <row r="100" spans="1:27" ht="23.25" customHeight="1">
      <c r="A100" s="456"/>
      <c r="B100" s="525"/>
      <c r="C100" s="472" t="s">
        <v>212</v>
      </c>
      <c r="D100" s="474"/>
      <c r="E100" s="272">
        <v>2</v>
      </c>
      <c r="F100" s="260">
        <v>2</v>
      </c>
      <c r="G100" s="168"/>
      <c r="H100" s="169"/>
      <c r="I100" s="169"/>
      <c r="J100" s="170"/>
      <c r="K100" s="259"/>
      <c r="L100" s="169"/>
      <c r="M100" s="169"/>
      <c r="N100" s="260"/>
      <c r="O100" s="168"/>
      <c r="P100" s="169"/>
      <c r="Q100" s="169"/>
      <c r="R100" s="170"/>
      <c r="S100" s="168">
        <v>2</v>
      </c>
      <c r="T100" s="169">
        <v>2</v>
      </c>
      <c r="U100" s="273"/>
      <c r="V100" s="274"/>
      <c r="W100" s="394"/>
      <c r="X100" s="273"/>
      <c r="Y100" s="169"/>
      <c r="Z100" s="170"/>
      <c r="AA100" s="487" t="s">
        <v>241</v>
      </c>
    </row>
    <row r="101" spans="1:27" ht="23.25" customHeight="1">
      <c r="A101" s="456"/>
      <c r="B101" s="525"/>
      <c r="C101" s="402" t="s">
        <v>213</v>
      </c>
      <c r="D101" s="404"/>
      <c r="E101" s="258">
        <f aca="true" t="shared" si="14" ref="E101:F103">S101</f>
        <v>2</v>
      </c>
      <c r="F101" s="265">
        <f t="shared" si="14"/>
        <v>2</v>
      </c>
      <c r="G101" s="152"/>
      <c r="H101" s="155"/>
      <c r="I101" s="155"/>
      <c r="J101" s="156"/>
      <c r="K101" s="151"/>
      <c r="L101" s="155"/>
      <c r="M101" s="155"/>
      <c r="N101" s="265"/>
      <c r="O101" s="152"/>
      <c r="P101" s="155"/>
      <c r="Q101" s="155"/>
      <c r="R101" s="156"/>
      <c r="S101" s="152">
        <v>2</v>
      </c>
      <c r="T101" s="155">
        <v>2</v>
      </c>
      <c r="U101" s="248"/>
      <c r="V101" s="250"/>
      <c r="W101" s="293"/>
      <c r="X101" s="248"/>
      <c r="Y101" s="155"/>
      <c r="Z101" s="156"/>
      <c r="AA101" s="487"/>
    </row>
    <row r="102" spans="1:27" ht="23.25" customHeight="1">
      <c r="A102" s="456"/>
      <c r="B102" s="525"/>
      <c r="C102" s="402" t="s">
        <v>89</v>
      </c>
      <c r="D102" s="404"/>
      <c r="E102" s="258">
        <f t="shared" si="14"/>
        <v>2</v>
      </c>
      <c r="F102" s="265">
        <f t="shared" si="14"/>
        <v>2</v>
      </c>
      <c r="G102" s="152"/>
      <c r="H102" s="155"/>
      <c r="I102" s="155"/>
      <c r="J102" s="156"/>
      <c r="K102" s="151"/>
      <c r="L102" s="155"/>
      <c r="M102" s="155"/>
      <c r="N102" s="265"/>
      <c r="O102" s="152"/>
      <c r="P102" s="155"/>
      <c r="Q102" s="155"/>
      <c r="R102" s="156"/>
      <c r="S102" s="152">
        <v>2</v>
      </c>
      <c r="T102" s="155">
        <v>2</v>
      </c>
      <c r="U102" s="248"/>
      <c r="V102" s="250"/>
      <c r="W102" s="293"/>
      <c r="X102" s="248"/>
      <c r="Y102" s="155"/>
      <c r="Z102" s="156"/>
      <c r="AA102" s="487"/>
    </row>
    <row r="103" spans="1:27" ht="23.25" customHeight="1" thickBot="1">
      <c r="A103" s="456"/>
      <c r="B103" s="525"/>
      <c r="C103" s="481" t="s">
        <v>92</v>
      </c>
      <c r="D103" s="482"/>
      <c r="E103" s="261">
        <f t="shared" si="14"/>
        <v>2</v>
      </c>
      <c r="F103" s="268">
        <f t="shared" si="14"/>
        <v>2</v>
      </c>
      <c r="G103" s="251"/>
      <c r="H103" s="267"/>
      <c r="I103" s="267"/>
      <c r="J103" s="269"/>
      <c r="K103" s="266"/>
      <c r="L103" s="267"/>
      <c r="M103" s="267"/>
      <c r="N103" s="268"/>
      <c r="O103" s="251"/>
      <c r="P103" s="267"/>
      <c r="Q103" s="267"/>
      <c r="R103" s="269"/>
      <c r="S103" s="251">
        <v>2</v>
      </c>
      <c r="T103" s="267">
        <v>2</v>
      </c>
      <c r="U103" s="276"/>
      <c r="V103" s="277"/>
      <c r="W103" s="175"/>
      <c r="X103" s="276"/>
      <c r="Y103" s="275"/>
      <c r="Z103" s="372"/>
      <c r="AA103" s="488"/>
    </row>
    <row r="104" spans="1:27" ht="23.25" customHeight="1">
      <c r="A104" s="456"/>
      <c r="B104" s="525"/>
      <c r="C104" s="472" t="s">
        <v>93</v>
      </c>
      <c r="D104" s="474"/>
      <c r="E104" s="272">
        <f aca="true" t="shared" si="15" ref="E104:F109">Y104</f>
        <v>2</v>
      </c>
      <c r="F104" s="170">
        <f t="shared" si="15"/>
        <v>2</v>
      </c>
      <c r="G104" s="259"/>
      <c r="H104" s="169"/>
      <c r="I104" s="169"/>
      <c r="J104" s="260"/>
      <c r="K104" s="168"/>
      <c r="L104" s="169"/>
      <c r="M104" s="169"/>
      <c r="N104" s="260"/>
      <c r="O104" s="168"/>
      <c r="P104" s="169"/>
      <c r="Q104" s="169"/>
      <c r="R104" s="260"/>
      <c r="S104" s="168"/>
      <c r="T104" s="169"/>
      <c r="U104" s="153"/>
      <c r="V104" s="154"/>
      <c r="W104" s="264"/>
      <c r="X104" s="153"/>
      <c r="Y104" s="153">
        <v>2</v>
      </c>
      <c r="Z104" s="154">
        <v>2</v>
      </c>
      <c r="AA104" s="487" t="s">
        <v>215</v>
      </c>
    </row>
    <row r="105" spans="1:27" ht="23.25" customHeight="1">
      <c r="A105" s="456"/>
      <c r="B105" s="525"/>
      <c r="C105" s="402" t="s">
        <v>94</v>
      </c>
      <c r="D105" s="404"/>
      <c r="E105" s="258">
        <f t="shared" si="15"/>
        <v>2</v>
      </c>
      <c r="F105" s="170">
        <f t="shared" si="15"/>
        <v>2</v>
      </c>
      <c r="G105" s="151"/>
      <c r="H105" s="155"/>
      <c r="I105" s="155"/>
      <c r="J105" s="265"/>
      <c r="K105" s="152"/>
      <c r="L105" s="155"/>
      <c r="M105" s="155"/>
      <c r="N105" s="265"/>
      <c r="O105" s="152"/>
      <c r="P105" s="155"/>
      <c r="Q105" s="155"/>
      <c r="R105" s="265"/>
      <c r="S105" s="152"/>
      <c r="T105" s="155"/>
      <c r="U105" s="155"/>
      <c r="V105" s="156"/>
      <c r="W105" s="152"/>
      <c r="X105" s="155"/>
      <c r="Y105" s="155">
        <v>2</v>
      </c>
      <c r="Z105" s="156">
        <v>2</v>
      </c>
      <c r="AA105" s="487"/>
    </row>
    <row r="106" spans="1:27" ht="23.25" customHeight="1">
      <c r="A106" s="456"/>
      <c r="B106" s="525"/>
      <c r="C106" s="402" t="s">
        <v>59</v>
      </c>
      <c r="D106" s="404"/>
      <c r="E106" s="258">
        <f t="shared" si="15"/>
        <v>2</v>
      </c>
      <c r="F106" s="170">
        <f t="shared" si="15"/>
        <v>2</v>
      </c>
      <c r="G106" s="151"/>
      <c r="H106" s="155"/>
      <c r="I106" s="155"/>
      <c r="J106" s="265"/>
      <c r="K106" s="152"/>
      <c r="L106" s="155"/>
      <c r="M106" s="155"/>
      <c r="N106" s="265"/>
      <c r="O106" s="152"/>
      <c r="P106" s="155"/>
      <c r="Q106" s="155"/>
      <c r="R106" s="265"/>
      <c r="S106" s="152"/>
      <c r="T106" s="155"/>
      <c r="U106" s="155"/>
      <c r="V106" s="156"/>
      <c r="W106" s="152"/>
      <c r="X106" s="155"/>
      <c r="Y106" s="155">
        <v>2</v>
      </c>
      <c r="Z106" s="156">
        <v>2</v>
      </c>
      <c r="AA106" s="487"/>
    </row>
    <row r="107" spans="1:27" ht="23.25" customHeight="1">
      <c r="A107" s="456"/>
      <c r="B107" s="525"/>
      <c r="C107" s="402" t="s">
        <v>95</v>
      </c>
      <c r="D107" s="404"/>
      <c r="E107" s="258">
        <f t="shared" si="15"/>
        <v>2</v>
      </c>
      <c r="F107" s="170">
        <f t="shared" si="15"/>
        <v>2</v>
      </c>
      <c r="G107" s="151"/>
      <c r="H107" s="155"/>
      <c r="I107" s="155"/>
      <c r="J107" s="265"/>
      <c r="K107" s="152"/>
      <c r="L107" s="155"/>
      <c r="M107" s="155"/>
      <c r="N107" s="265"/>
      <c r="O107" s="152"/>
      <c r="P107" s="155"/>
      <c r="Q107" s="155"/>
      <c r="R107" s="265"/>
      <c r="S107" s="152"/>
      <c r="T107" s="155"/>
      <c r="U107" s="155"/>
      <c r="V107" s="156"/>
      <c r="W107" s="152"/>
      <c r="X107" s="155"/>
      <c r="Y107" s="155">
        <v>2</v>
      </c>
      <c r="Z107" s="265">
        <v>2</v>
      </c>
      <c r="AA107" s="487"/>
    </row>
    <row r="108" spans="1:27" ht="23.25" customHeight="1">
      <c r="A108" s="456"/>
      <c r="B108" s="525"/>
      <c r="C108" s="402" t="s">
        <v>96</v>
      </c>
      <c r="D108" s="404"/>
      <c r="E108" s="258">
        <f t="shared" si="15"/>
        <v>2</v>
      </c>
      <c r="F108" s="170">
        <f t="shared" si="15"/>
        <v>2</v>
      </c>
      <c r="G108" s="151"/>
      <c r="H108" s="155"/>
      <c r="I108" s="155"/>
      <c r="J108" s="265"/>
      <c r="K108" s="152"/>
      <c r="L108" s="155"/>
      <c r="M108" s="155"/>
      <c r="N108" s="265"/>
      <c r="O108" s="152"/>
      <c r="P108" s="155"/>
      <c r="Q108" s="155"/>
      <c r="R108" s="265"/>
      <c r="S108" s="152"/>
      <c r="T108" s="155"/>
      <c r="U108" s="155"/>
      <c r="V108" s="156"/>
      <c r="W108" s="152"/>
      <c r="X108" s="155"/>
      <c r="Y108" s="155">
        <v>2</v>
      </c>
      <c r="Z108" s="265">
        <v>2</v>
      </c>
      <c r="AA108" s="487"/>
    </row>
    <row r="109" spans="1:27" ht="23.25" customHeight="1" thickBot="1">
      <c r="A109" s="456"/>
      <c r="B109" s="526"/>
      <c r="C109" s="481" t="s">
        <v>97</v>
      </c>
      <c r="D109" s="482"/>
      <c r="E109" s="261">
        <f t="shared" si="15"/>
        <v>2</v>
      </c>
      <c r="F109" s="262">
        <f t="shared" si="15"/>
        <v>2</v>
      </c>
      <c r="G109" s="266"/>
      <c r="H109" s="267"/>
      <c r="I109" s="267"/>
      <c r="J109" s="268"/>
      <c r="K109" s="251"/>
      <c r="L109" s="267"/>
      <c r="M109" s="267"/>
      <c r="N109" s="268"/>
      <c r="O109" s="251"/>
      <c r="P109" s="267"/>
      <c r="Q109" s="267"/>
      <c r="R109" s="268"/>
      <c r="S109" s="251"/>
      <c r="T109" s="267"/>
      <c r="U109" s="267"/>
      <c r="V109" s="269"/>
      <c r="W109" s="251"/>
      <c r="X109" s="267"/>
      <c r="Y109" s="267">
        <v>2</v>
      </c>
      <c r="Z109" s="268">
        <v>2</v>
      </c>
      <c r="AA109" s="488"/>
    </row>
    <row r="110" spans="1:27" ht="18.75" customHeight="1" thickBot="1">
      <c r="A110" s="457"/>
      <c r="B110" s="489" t="s">
        <v>99</v>
      </c>
      <c r="C110" s="489"/>
      <c r="D110" s="489"/>
      <c r="E110" s="489"/>
      <c r="F110" s="490"/>
      <c r="G110" s="337">
        <v>0</v>
      </c>
      <c r="H110" s="338">
        <v>0</v>
      </c>
      <c r="I110" s="338">
        <v>0</v>
      </c>
      <c r="J110" s="338">
        <v>0</v>
      </c>
      <c r="K110" s="339">
        <v>0</v>
      </c>
      <c r="L110" s="338">
        <v>0</v>
      </c>
      <c r="M110" s="338">
        <v>0</v>
      </c>
      <c r="N110" s="340">
        <v>0</v>
      </c>
      <c r="O110" s="339">
        <v>0</v>
      </c>
      <c r="P110" s="338">
        <v>0</v>
      </c>
      <c r="Q110" s="338">
        <v>7</v>
      </c>
      <c r="R110" s="340">
        <v>7</v>
      </c>
      <c r="S110" s="339">
        <v>4</v>
      </c>
      <c r="T110" s="338">
        <v>4</v>
      </c>
      <c r="U110" s="338">
        <v>0</v>
      </c>
      <c r="V110" s="340">
        <v>0</v>
      </c>
      <c r="W110" s="339">
        <v>0</v>
      </c>
      <c r="X110" s="338">
        <v>0</v>
      </c>
      <c r="Y110" s="338">
        <v>8</v>
      </c>
      <c r="Z110" s="340">
        <v>8</v>
      </c>
      <c r="AA110" s="341"/>
    </row>
    <row r="111" spans="1:27" ht="18.75" customHeight="1" thickBot="1">
      <c r="A111" s="491" t="s">
        <v>139</v>
      </c>
      <c r="B111" s="492"/>
      <c r="C111" s="493"/>
      <c r="D111" s="500" t="s">
        <v>100</v>
      </c>
      <c r="E111" s="501"/>
      <c r="F111" s="502"/>
      <c r="G111" s="503">
        <f>G32+G87+G37</f>
        <v>28</v>
      </c>
      <c r="H111" s="504"/>
      <c r="I111" s="503">
        <f>I32+I87+I37</f>
        <v>29</v>
      </c>
      <c r="J111" s="504"/>
      <c r="K111" s="503">
        <f>K32+K87+K37</f>
        <v>24</v>
      </c>
      <c r="L111" s="504"/>
      <c r="M111" s="503">
        <f>M32+M87+M37</f>
        <v>22</v>
      </c>
      <c r="N111" s="504"/>
      <c r="O111" s="503">
        <f>O32+O87+O37</f>
        <v>21</v>
      </c>
      <c r="P111" s="504"/>
      <c r="Q111" s="503">
        <f>Q32+Q87+Q37</f>
        <v>21</v>
      </c>
      <c r="R111" s="504"/>
      <c r="S111" s="503">
        <f>S32+S87+S37</f>
        <v>18</v>
      </c>
      <c r="T111" s="504"/>
      <c r="U111" s="503">
        <f>U32+U87+U37</f>
        <v>18</v>
      </c>
      <c r="V111" s="504"/>
      <c r="W111" s="503">
        <f>W32+W87+W37</f>
        <v>15</v>
      </c>
      <c r="X111" s="504"/>
      <c r="Y111" s="503">
        <f>Y32+Y87+Y37</f>
        <v>9</v>
      </c>
      <c r="Z111" s="504"/>
      <c r="AA111" s="271"/>
    </row>
    <row r="112" spans="1:27" ht="22.5" customHeight="1" thickBot="1">
      <c r="A112" s="494"/>
      <c r="B112" s="495"/>
      <c r="C112" s="496"/>
      <c r="D112" s="505" t="s">
        <v>101</v>
      </c>
      <c r="E112" s="506"/>
      <c r="F112" s="507"/>
      <c r="G112" s="503">
        <f>G110</f>
        <v>0</v>
      </c>
      <c r="H112" s="504"/>
      <c r="I112" s="503">
        <f>I110</f>
        <v>0</v>
      </c>
      <c r="J112" s="504"/>
      <c r="K112" s="503">
        <f>K110</f>
        <v>0</v>
      </c>
      <c r="L112" s="504"/>
      <c r="M112" s="503">
        <f>M110</f>
        <v>0</v>
      </c>
      <c r="N112" s="504"/>
      <c r="O112" s="503">
        <f>O110</f>
        <v>0</v>
      </c>
      <c r="P112" s="504"/>
      <c r="Q112" s="503">
        <f>Q110</f>
        <v>7</v>
      </c>
      <c r="R112" s="504"/>
      <c r="S112" s="503">
        <f>S110</f>
        <v>4</v>
      </c>
      <c r="T112" s="504"/>
      <c r="U112" s="503">
        <f>U110</f>
        <v>0</v>
      </c>
      <c r="V112" s="504"/>
      <c r="W112" s="503">
        <f>W110</f>
        <v>0</v>
      </c>
      <c r="X112" s="504"/>
      <c r="Y112" s="503">
        <f>Y110</f>
        <v>8</v>
      </c>
      <c r="Z112" s="504"/>
      <c r="AA112" s="271"/>
    </row>
    <row r="113" spans="1:27" ht="18.75" customHeight="1" thickBot="1">
      <c r="A113" s="494"/>
      <c r="B113" s="495"/>
      <c r="C113" s="496"/>
      <c r="D113" s="508" t="s">
        <v>217</v>
      </c>
      <c r="E113" s="509"/>
      <c r="F113" s="510"/>
      <c r="G113" s="511">
        <f>G111+G112</f>
        <v>28</v>
      </c>
      <c r="H113" s="512"/>
      <c r="I113" s="511">
        <f>I111+I112</f>
        <v>29</v>
      </c>
      <c r="J113" s="512"/>
      <c r="K113" s="511">
        <f>K111+K112</f>
        <v>24</v>
      </c>
      <c r="L113" s="512"/>
      <c r="M113" s="511">
        <f>M111+M112</f>
        <v>22</v>
      </c>
      <c r="N113" s="512"/>
      <c r="O113" s="511">
        <f>O111+O112</f>
        <v>21</v>
      </c>
      <c r="P113" s="512"/>
      <c r="Q113" s="511">
        <f>Q111+Q112</f>
        <v>28</v>
      </c>
      <c r="R113" s="512"/>
      <c r="S113" s="511">
        <f>S111+S112</f>
        <v>22</v>
      </c>
      <c r="T113" s="512"/>
      <c r="U113" s="511">
        <f>U111+U112</f>
        <v>18</v>
      </c>
      <c r="V113" s="512"/>
      <c r="W113" s="511">
        <f>W111+W112</f>
        <v>15</v>
      </c>
      <c r="X113" s="512"/>
      <c r="Y113" s="511">
        <f>Y111+Y112</f>
        <v>17</v>
      </c>
      <c r="Z113" s="512"/>
      <c r="AA113" s="342">
        <f>SUM(G113:Z113)</f>
        <v>224</v>
      </c>
    </row>
    <row r="114" spans="1:27" ht="18" customHeight="1" thickBot="1">
      <c r="A114" s="497"/>
      <c r="B114" s="498"/>
      <c r="C114" s="499"/>
      <c r="D114" s="508" t="s">
        <v>218</v>
      </c>
      <c r="E114" s="509"/>
      <c r="F114" s="510"/>
      <c r="G114" s="511">
        <f>H32+H87+H37</f>
        <v>30</v>
      </c>
      <c r="H114" s="512"/>
      <c r="I114" s="511">
        <f>J87+J32+J37</f>
        <v>32</v>
      </c>
      <c r="J114" s="513"/>
      <c r="K114" s="511">
        <f>L87+L32+L37</f>
        <v>30</v>
      </c>
      <c r="L114" s="513"/>
      <c r="M114" s="511">
        <f>N87+N32</f>
        <v>26</v>
      </c>
      <c r="N114" s="513"/>
      <c r="O114" s="511">
        <f>P32+P87</f>
        <v>29</v>
      </c>
      <c r="P114" s="513"/>
      <c r="Q114" s="511">
        <f>R32+R87+R110</f>
        <v>30</v>
      </c>
      <c r="R114" s="513"/>
      <c r="S114" s="511">
        <f>T87+T32+T110</f>
        <v>24</v>
      </c>
      <c r="T114" s="513"/>
      <c r="U114" s="511">
        <f>V87+V32+V110</f>
        <v>25</v>
      </c>
      <c r="V114" s="513"/>
      <c r="W114" s="511">
        <f>X87+X32+X110</f>
        <v>45</v>
      </c>
      <c r="X114" s="513"/>
      <c r="Y114" s="511">
        <f>Z87+Z32+Z110</f>
        <v>23</v>
      </c>
      <c r="Z114" s="513"/>
      <c r="AA114" s="342">
        <f>SUM(G114:Z114)</f>
        <v>294</v>
      </c>
    </row>
    <row r="115" spans="1:30" ht="21" customHeight="1">
      <c r="A115" s="514" t="s">
        <v>194</v>
      </c>
      <c r="B115" s="515"/>
      <c r="C115" s="515"/>
      <c r="D115" s="515"/>
      <c r="E115" s="515"/>
      <c r="F115" s="515"/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</row>
    <row r="116" spans="1:30" ht="21" customHeight="1">
      <c r="A116" s="295" t="s">
        <v>102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57"/>
      <c r="AC116" s="157"/>
      <c r="AD116" s="157"/>
    </row>
    <row r="117" spans="1:27" ht="22.5" customHeight="1">
      <c r="A117" s="516" t="s">
        <v>103</v>
      </c>
      <c r="B117" s="516"/>
      <c r="C117" s="516"/>
      <c r="D117" s="516"/>
      <c r="E117" s="516"/>
      <c r="F117" s="516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6"/>
      <c r="R117" s="516"/>
      <c r="S117" s="516"/>
      <c r="T117" s="516"/>
      <c r="U117" s="516"/>
      <c r="V117" s="516"/>
      <c r="W117" s="516"/>
      <c r="X117" s="516"/>
      <c r="Y117" s="516"/>
      <c r="Z117" s="516"/>
      <c r="AA117" s="516"/>
    </row>
    <row r="118" spans="1:27" ht="24" customHeight="1">
      <c r="A118" s="517" t="s">
        <v>104</v>
      </c>
      <c r="B118" s="517"/>
      <c r="C118" s="517"/>
      <c r="D118" s="51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17"/>
    </row>
    <row r="119" spans="1:2" ht="15" customHeight="1">
      <c r="A119" s="243" t="s">
        <v>193</v>
      </c>
      <c r="B119" s="243"/>
    </row>
    <row r="120" spans="1:2" ht="21.75" customHeight="1">
      <c r="A120" s="243" t="s">
        <v>105</v>
      </c>
      <c r="B120" s="243"/>
    </row>
    <row r="121" spans="1:2" ht="21.75" customHeight="1">
      <c r="A121" s="243" t="s">
        <v>106</v>
      </c>
      <c r="B121" s="243"/>
    </row>
    <row r="122" spans="1:4" ht="3" customHeight="1">
      <c r="A122" s="518" t="s">
        <v>108</v>
      </c>
      <c r="B122" s="518"/>
      <c r="C122" s="518"/>
      <c r="D122" s="518"/>
    </row>
    <row r="123" spans="1:4" ht="144" customHeight="1">
      <c r="A123" s="518"/>
      <c r="B123" s="518"/>
      <c r="C123" s="518"/>
      <c r="D123" s="518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173">
    <mergeCell ref="A115:AD115"/>
    <mergeCell ref="A117:AA117"/>
    <mergeCell ref="A118:AA118"/>
    <mergeCell ref="A122:D123"/>
    <mergeCell ref="S114:T114"/>
    <mergeCell ref="U114:V114"/>
    <mergeCell ref="W114:X114"/>
    <mergeCell ref="Y114:Z114"/>
    <mergeCell ref="U113:V113"/>
    <mergeCell ref="W113:X113"/>
    <mergeCell ref="Y113:Z113"/>
    <mergeCell ref="D114:F114"/>
    <mergeCell ref="G114:H114"/>
    <mergeCell ref="I114:J114"/>
    <mergeCell ref="K114:L114"/>
    <mergeCell ref="M114:N114"/>
    <mergeCell ref="O114:P114"/>
    <mergeCell ref="Q114:R114"/>
    <mergeCell ref="W112:X112"/>
    <mergeCell ref="Y112:Z112"/>
    <mergeCell ref="D113:F113"/>
    <mergeCell ref="G113:H113"/>
    <mergeCell ref="I113:J113"/>
    <mergeCell ref="K113:L113"/>
    <mergeCell ref="M113:N113"/>
    <mergeCell ref="O113:P113"/>
    <mergeCell ref="Q113:R113"/>
    <mergeCell ref="S113:T113"/>
    <mergeCell ref="Y111:Z111"/>
    <mergeCell ref="D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Q111:R111"/>
    <mergeCell ref="S111:T111"/>
    <mergeCell ref="U111:V111"/>
    <mergeCell ref="W111:X111"/>
    <mergeCell ref="I111:J111"/>
    <mergeCell ref="K111:L111"/>
    <mergeCell ref="M111:N111"/>
    <mergeCell ref="O111:P111"/>
    <mergeCell ref="B110:F110"/>
    <mergeCell ref="A111:C114"/>
    <mergeCell ref="D111:F111"/>
    <mergeCell ref="G111:H111"/>
    <mergeCell ref="A88:A110"/>
    <mergeCell ref="B88:B91"/>
    <mergeCell ref="C88:D88"/>
    <mergeCell ref="B92:B109"/>
    <mergeCell ref="C92:D92"/>
    <mergeCell ref="C104:D104"/>
    <mergeCell ref="AA104:AA109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AA100:AA103"/>
    <mergeCell ref="C101:D101"/>
    <mergeCell ref="C102:D102"/>
    <mergeCell ref="C103:D103"/>
    <mergeCell ref="AA92:AA99"/>
    <mergeCell ref="C93:D93"/>
    <mergeCell ref="C94:D94"/>
    <mergeCell ref="C95:D95"/>
    <mergeCell ref="C96:D96"/>
    <mergeCell ref="C97:D97"/>
    <mergeCell ref="B84:D84"/>
    <mergeCell ref="B85:D85"/>
    <mergeCell ref="B86:D86"/>
    <mergeCell ref="B87:D87"/>
    <mergeCell ref="AA88:AA91"/>
    <mergeCell ref="C89:D89"/>
    <mergeCell ref="C90:D90"/>
    <mergeCell ref="C91:D91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45:D45"/>
    <mergeCell ref="B47:D47"/>
    <mergeCell ref="B52:D52"/>
    <mergeCell ref="B53:D53"/>
    <mergeCell ref="B54:D54"/>
    <mergeCell ref="B55:D55"/>
    <mergeCell ref="B48:D48"/>
    <mergeCell ref="B49:D49"/>
    <mergeCell ref="B50:D50"/>
    <mergeCell ref="B51:D51"/>
    <mergeCell ref="B8:B23"/>
    <mergeCell ref="C8:C9"/>
    <mergeCell ref="A38:A87"/>
    <mergeCell ref="B38:D38"/>
    <mergeCell ref="B39:D39"/>
    <mergeCell ref="B40:D40"/>
    <mergeCell ref="B41:D41"/>
    <mergeCell ref="B42:D42"/>
    <mergeCell ref="B43:D43"/>
    <mergeCell ref="B44:D44"/>
    <mergeCell ref="B24:C26"/>
    <mergeCell ref="B27:D27"/>
    <mergeCell ref="B28:C31"/>
    <mergeCell ref="C32:D32"/>
    <mergeCell ref="A33:A37"/>
    <mergeCell ref="B33:B36"/>
    <mergeCell ref="C33:C34"/>
    <mergeCell ref="C35:C36"/>
    <mergeCell ref="C37:D37"/>
    <mergeCell ref="A8:A32"/>
    <mergeCell ref="C11:C13"/>
    <mergeCell ref="C14:C16"/>
    <mergeCell ref="C17:C18"/>
    <mergeCell ref="C23:D23"/>
    <mergeCell ref="I6:J6"/>
    <mergeCell ref="AA17:AA18"/>
    <mergeCell ref="C19:C20"/>
    <mergeCell ref="AA19:AA20"/>
    <mergeCell ref="C21:C22"/>
    <mergeCell ref="W5:Z5"/>
    <mergeCell ref="AA5:AA7"/>
    <mergeCell ref="O6:P6"/>
    <mergeCell ref="Q6:R6"/>
    <mergeCell ref="S6:T6"/>
    <mergeCell ref="U6:V6"/>
    <mergeCell ref="E5:E7"/>
    <mergeCell ref="F5:F7"/>
    <mergeCell ref="K6:L6"/>
    <mergeCell ref="M6:N6"/>
    <mergeCell ref="O5:R5"/>
    <mergeCell ref="S5:V5"/>
    <mergeCell ref="G6:H6"/>
    <mergeCell ref="G5:J5"/>
    <mergeCell ref="K5:N5"/>
    <mergeCell ref="W6:X6"/>
    <mergeCell ref="Y6:Z6"/>
    <mergeCell ref="B46:D46"/>
    <mergeCell ref="A1:AA1"/>
    <mergeCell ref="A2:AA2"/>
    <mergeCell ref="A3:AA3"/>
    <mergeCell ref="A5:C7"/>
    <mergeCell ref="D5:D7"/>
  </mergeCells>
  <printOptions/>
  <pageMargins left="0.41" right="0.35" top="0.32" bottom="0.41" header="0.2" footer="0.28"/>
  <pageSetup horizontalDpi="600" verticalDpi="600" orientation="portrait" paperSize="9" scale="53" r:id="rId3"/>
  <rowBreaks count="1" manualBreakCount="1">
    <brk id="67" max="26" man="1"/>
  </rowBreaks>
  <colBreaks count="1" manualBreakCount="1">
    <brk id="27" max="12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5"/>
  <sheetViews>
    <sheetView tabSelected="1" zoomScalePageLayoutView="0" workbookViewId="0" topLeftCell="A46">
      <selection activeCell="R140" sqref="R140"/>
    </sheetView>
  </sheetViews>
  <sheetFormatPr defaultColWidth="9.00390625" defaultRowHeight="16.5"/>
  <cols>
    <col min="1" max="1" width="3.625" style="115" customWidth="1"/>
    <col min="2" max="2" width="22.375" style="111" customWidth="1"/>
    <col min="3" max="3" width="5.00390625" style="112" customWidth="1"/>
    <col min="4" max="4" width="4.625" style="112" customWidth="1"/>
    <col min="5" max="21" width="3.00390625" style="113" customWidth="1"/>
    <col min="22" max="22" width="3.50390625" style="113" customWidth="1"/>
    <col min="23" max="24" width="3.00390625" style="113" customWidth="1"/>
    <col min="25" max="25" width="14.625" style="114" customWidth="1"/>
    <col min="26" max="16384" width="8.875" style="3" customWidth="1"/>
  </cols>
  <sheetData>
    <row r="1" spans="1:25" ht="46.5" customHeight="1">
      <c r="A1" s="555" t="s">
        <v>120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</row>
    <row r="2" spans="1:25" ht="185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70" t="s">
        <v>142</v>
      </c>
      <c r="R2" s="570"/>
      <c r="S2" s="570"/>
      <c r="T2" s="570"/>
      <c r="U2" s="570"/>
      <c r="V2" s="570"/>
      <c r="W2" s="570"/>
      <c r="X2" s="570"/>
      <c r="Y2" s="570"/>
    </row>
    <row r="3" spans="1:25" ht="30" customHeight="1">
      <c r="A3" s="557" t="s">
        <v>146</v>
      </c>
      <c r="B3" s="558" t="s">
        <v>224</v>
      </c>
      <c r="C3" s="561" t="s">
        <v>242</v>
      </c>
      <c r="D3" s="564" t="s">
        <v>243</v>
      </c>
      <c r="E3" s="4" t="s">
        <v>147</v>
      </c>
      <c r="F3" s="6"/>
      <c r="G3" s="6"/>
      <c r="H3" s="7"/>
      <c r="I3" s="4" t="s">
        <v>148</v>
      </c>
      <c r="J3" s="6"/>
      <c r="K3" s="6"/>
      <c r="L3" s="7"/>
      <c r="M3" s="4" t="s">
        <v>149</v>
      </c>
      <c r="N3" s="6"/>
      <c r="O3" s="6"/>
      <c r="P3" s="7"/>
      <c r="Q3" s="4" t="s">
        <v>163</v>
      </c>
      <c r="R3" s="6"/>
      <c r="S3" s="6"/>
      <c r="T3" s="7"/>
      <c r="U3" s="4" t="s">
        <v>164</v>
      </c>
      <c r="V3" s="6"/>
      <c r="W3" s="6"/>
      <c r="X3" s="7"/>
      <c r="Y3" s="567" t="s">
        <v>225</v>
      </c>
    </row>
    <row r="4" spans="1:25" ht="15.75">
      <c r="A4" s="548"/>
      <c r="B4" s="559"/>
      <c r="C4" s="562"/>
      <c r="D4" s="565"/>
      <c r="E4" s="8" t="s">
        <v>150</v>
      </c>
      <c r="F4" s="9"/>
      <c r="G4" s="10" t="s">
        <v>151</v>
      </c>
      <c r="H4" s="11"/>
      <c r="I4" s="8" t="s">
        <v>150</v>
      </c>
      <c r="J4" s="9"/>
      <c r="K4" s="10" t="s">
        <v>151</v>
      </c>
      <c r="L4" s="11"/>
      <c r="M4" s="8" t="s">
        <v>150</v>
      </c>
      <c r="N4" s="9"/>
      <c r="O4" s="10" t="s">
        <v>151</v>
      </c>
      <c r="P4" s="11"/>
      <c r="Q4" s="8" t="s">
        <v>150</v>
      </c>
      <c r="R4" s="9"/>
      <c r="S4" s="10" t="s">
        <v>151</v>
      </c>
      <c r="T4" s="11"/>
      <c r="U4" s="8" t="s">
        <v>150</v>
      </c>
      <c r="V4" s="9"/>
      <c r="W4" s="10" t="s">
        <v>151</v>
      </c>
      <c r="X4" s="11"/>
      <c r="Y4" s="568"/>
    </row>
    <row r="5" spans="1:25" ht="33.75" customHeight="1">
      <c r="A5" s="549"/>
      <c r="B5" s="560"/>
      <c r="C5" s="563"/>
      <c r="D5" s="566"/>
      <c r="E5" s="15" t="s">
        <v>152</v>
      </c>
      <c r="F5" s="16" t="s">
        <v>153</v>
      </c>
      <c r="G5" s="16" t="s">
        <v>152</v>
      </c>
      <c r="H5" s="17" t="s">
        <v>153</v>
      </c>
      <c r="I5" s="15" t="s">
        <v>152</v>
      </c>
      <c r="J5" s="16" t="s">
        <v>153</v>
      </c>
      <c r="K5" s="16" t="s">
        <v>152</v>
      </c>
      <c r="L5" s="17" t="s">
        <v>153</v>
      </c>
      <c r="M5" s="15" t="s">
        <v>152</v>
      </c>
      <c r="N5" s="16" t="s">
        <v>153</v>
      </c>
      <c r="O5" s="16" t="s">
        <v>152</v>
      </c>
      <c r="P5" s="17" t="s">
        <v>153</v>
      </c>
      <c r="Q5" s="15" t="s">
        <v>152</v>
      </c>
      <c r="R5" s="16" t="s">
        <v>153</v>
      </c>
      <c r="S5" s="16" t="s">
        <v>152</v>
      </c>
      <c r="T5" s="17" t="s">
        <v>153</v>
      </c>
      <c r="U5" s="15" t="s">
        <v>152</v>
      </c>
      <c r="V5" s="16" t="s">
        <v>153</v>
      </c>
      <c r="W5" s="16" t="s">
        <v>152</v>
      </c>
      <c r="X5" s="17" t="s">
        <v>153</v>
      </c>
      <c r="Y5" s="569"/>
    </row>
    <row r="6" spans="1:25" ht="15.75" customHeight="1">
      <c r="A6" s="542" t="s">
        <v>244</v>
      </c>
      <c r="B6" s="18" t="s">
        <v>165</v>
      </c>
      <c r="C6" s="19">
        <v>22</v>
      </c>
      <c r="D6" s="20">
        <v>22</v>
      </c>
      <c r="E6" s="21">
        <v>4</v>
      </c>
      <c r="F6" s="19"/>
      <c r="G6" s="19">
        <v>4</v>
      </c>
      <c r="H6" s="22"/>
      <c r="I6" s="21">
        <v>4</v>
      </c>
      <c r="J6" s="19"/>
      <c r="K6" s="19">
        <v>4</v>
      </c>
      <c r="L6" s="22"/>
      <c r="M6" s="21">
        <v>3</v>
      </c>
      <c r="N6" s="19"/>
      <c r="O6" s="19">
        <v>3</v>
      </c>
      <c r="P6" s="22"/>
      <c r="Q6" s="21"/>
      <c r="R6" s="19"/>
      <c r="S6" s="19"/>
      <c r="T6" s="22"/>
      <c r="U6" s="21"/>
      <c r="V6" s="19"/>
      <c r="W6" s="19"/>
      <c r="X6" s="22"/>
      <c r="Y6" s="23"/>
    </row>
    <row r="7" spans="1:25" ht="15.75" customHeight="1">
      <c r="A7" s="543"/>
      <c r="B7" s="18" t="s">
        <v>245</v>
      </c>
      <c r="C7" s="19">
        <v>24</v>
      </c>
      <c r="D7" s="20">
        <v>24</v>
      </c>
      <c r="E7" s="21">
        <v>4</v>
      </c>
      <c r="F7" s="19"/>
      <c r="G7" s="19">
        <v>4</v>
      </c>
      <c r="H7" s="22"/>
      <c r="I7" s="21">
        <v>3</v>
      </c>
      <c r="J7" s="19"/>
      <c r="K7" s="19">
        <v>3</v>
      </c>
      <c r="L7" s="22"/>
      <c r="M7" s="21">
        <v>3</v>
      </c>
      <c r="N7" s="19"/>
      <c r="O7" s="19">
        <v>3</v>
      </c>
      <c r="P7" s="22"/>
      <c r="Q7" s="21">
        <v>2</v>
      </c>
      <c r="R7" s="19"/>
      <c r="S7" s="19">
        <v>2</v>
      </c>
      <c r="T7" s="22"/>
      <c r="U7" s="21"/>
      <c r="V7" s="19"/>
      <c r="W7" s="19"/>
      <c r="X7" s="22"/>
      <c r="Y7" s="23"/>
    </row>
    <row r="8" spans="1:25" ht="15.75" customHeight="1">
      <c r="A8" s="543"/>
      <c r="B8" s="18" t="s">
        <v>246</v>
      </c>
      <c r="C8" s="19">
        <v>2</v>
      </c>
      <c r="D8" s="20">
        <v>2</v>
      </c>
      <c r="E8" s="21">
        <v>2</v>
      </c>
      <c r="F8" s="19"/>
      <c r="G8" s="19"/>
      <c r="H8" s="22"/>
      <c r="I8" s="21"/>
      <c r="J8" s="19"/>
      <c r="K8" s="19"/>
      <c r="L8" s="22"/>
      <c r="M8" s="21"/>
      <c r="N8" s="19"/>
      <c r="O8" s="19"/>
      <c r="P8" s="22"/>
      <c r="Q8" s="21"/>
      <c r="R8" s="19"/>
      <c r="S8" s="19"/>
      <c r="T8" s="22"/>
      <c r="U8" s="21"/>
      <c r="V8" s="19"/>
      <c r="W8" s="19"/>
      <c r="X8" s="22"/>
      <c r="Y8" s="23"/>
    </row>
    <row r="9" spans="1:25" ht="15.75" customHeight="1">
      <c r="A9" s="543"/>
      <c r="B9" s="18" t="s">
        <v>247</v>
      </c>
      <c r="C9" s="19">
        <v>2</v>
      </c>
      <c r="D9" s="20">
        <v>2</v>
      </c>
      <c r="E9" s="21"/>
      <c r="F9" s="19"/>
      <c r="G9" s="19">
        <v>2</v>
      </c>
      <c r="H9" s="22"/>
      <c r="I9" s="21"/>
      <c r="J9" s="19"/>
      <c r="K9" s="19"/>
      <c r="L9" s="22"/>
      <c r="M9" s="21"/>
      <c r="N9" s="19"/>
      <c r="O9" s="19"/>
      <c r="P9" s="22"/>
      <c r="Q9" s="21"/>
      <c r="R9" s="19"/>
      <c r="S9" s="19"/>
      <c r="T9" s="22"/>
      <c r="U9" s="21"/>
      <c r="V9" s="19"/>
      <c r="W9" s="19"/>
      <c r="X9" s="22"/>
      <c r="Y9" s="23"/>
    </row>
    <row r="10" spans="1:25" ht="15.75" customHeight="1">
      <c r="A10" s="543"/>
      <c r="B10" s="18" t="s">
        <v>248</v>
      </c>
      <c r="C10" s="19">
        <v>4</v>
      </c>
      <c r="D10" s="20">
        <v>4</v>
      </c>
      <c r="E10" s="21">
        <v>2</v>
      </c>
      <c r="F10" s="19"/>
      <c r="G10" s="19">
        <v>2</v>
      </c>
      <c r="H10" s="22"/>
      <c r="I10" s="21"/>
      <c r="J10" s="19"/>
      <c r="K10" s="19"/>
      <c r="L10" s="22"/>
      <c r="M10" s="21"/>
      <c r="N10" s="19"/>
      <c r="O10" s="19"/>
      <c r="P10" s="22"/>
      <c r="Q10" s="21"/>
      <c r="R10" s="19"/>
      <c r="S10" s="19"/>
      <c r="T10" s="22"/>
      <c r="U10" s="21"/>
      <c r="V10" s="19"/>
      <c r="W10" s="19"/>
      <c r="X10" s="22"/>
      <c r="Y10" s="23"/>
    </row>
    <row r="11" spans="1:25" ht="16.5" customHeight="1">
      <c r="A11" s="543"/>
      <c r="B11" s="18" t="s">
        <v>226</v>
      </c>
      <c r="C11" s="19">
        <v>4</v>
      </c>
      <c r="D11" s="20">
        <v>4</v>
      </c>
      <c r="E11" s="21">
        <v>2</v>
      </c>
      <c r="F11" s="19"/>
      <c r="G11" s="19">
        <v>2</v>
      </c>
      <c r="H11" s="22"/>
      <c r="I11" s="21"/>
      <c r="J11" s="19"/>
      <c r="K11" s="19"/>
      <c r="L11" s="22"/>
      <c r="M11" s="21"/>
      <c r="N11" s="19"/>
      <c r="O11" s="19"/>
      <c r="P11" s="22"/>
      <c r="Q11" s="21"/>
      <c r="R11" s="19"/>
      <c r="S11" s="19"/>
      <c r="T11" s="22"/>
      <c r="U11" s="21"/>
      <c r="V11" s="19"/>
      <c r="W11" s="19"/>
      <c r="X11" s="22"/>
      <c r="Y11" s="23"/>
    </row>
    <row r="12" spans="1:25" ht="15.75" customHeight="1">
      <c r="A12" s="543"/>
      <c r="B12" s="18" t="s">
        <v>227</v>
      </c>
      <c r="C12" s="24">
        <v>2</v>
      </c>
      <c r="D12" s="25">
        <v>2</v>
      </c>
      <c r="E12" s="26">
        <v>2</v>
      </c>
      <c r="F12" s="24"/>
      <c r="G12" s="24"/>
      <c r="H12" s="27"/>
      <c r="I12" s="26"/>
      <c r="J12" s="24"/>
      <c r="K12" s="24"/>
      <c r="L12" s="27"/>
      <c r="M12" s="26"/>
      <c r="N12" s="24"/>
      <c r="O12" s="24"/>
      <c r="P12" s="27"/>
      <c r="Q12" s="26"/>
      <c r="R12" s="24"/>
      <c r="S12" s="24"/>
      <c r="T12" s="27"/>
      <c r="U12" s="26"/>
      <c r="V12" s="24"/>
      <c r="W12" s="24"/>
      <c r="X12" s="27"/>
      <c r="Y12" s="23"/>
    </row>
    <row r="13" spans="1:25" ht="15.75" customHeight="1">
      <c r="A13" s="543"/>
      <c r="B13" s="18" t="s">
        <v>166</v>
      </c>
      <c r="C13" s="19">
        <v>2</v>
      </c>
      <c r="D13" s="20">
        <v>2</v>
      </c>
      <c r="E13" s="21">
        <v>2</v>
      </c>
      <c r="F13" s="19"/>
      <c r="G13" s="19"/>
      <c r="H13" s="22"/>
      <c r="I13" s="21"/>
      <c r="J13" s="19"/>
      <c r="K13" s="19"/>
      <c r="L13" s="22"/>
      <c r="M13" s="21"/>
      <c r="N13" s="19"/>
      <c r="O13" s="19"/>
      <c r="P13" s="22"/>
      <c r="Q13" s="21"/>
      <c r="R13" s="19"/>
      <c r="S13" s="19"/>
      <c r="T13" s="22"/>
      <c r="U13" s="21"/>
      <c r="V13" s="19"/>
      <c r="W13" s="19"/>
      <c r="X13" s="22"/>
      <c r="Y13" s="23"/>
    </row>
    <row r="14" spans="1:25" ht="15.75" customHeight="1">
      <c r="A14" s="543"/>
      <c r="B14" s="18" t="s">
        <v>249</v>
      </c>
      <c r="C14" s="19">
        <v>2</v>
      </c>
      <c r="D14" s="20">
        <v>2</v>
      </c>
      <c r="E14" s="21">
        <v>2</v>
      </c>
      <c r="F14" s="19"/>
      <c r="G14" s="19"/>
      <c r="H14" s="22"/>
      <c r="I14" s="21"/>
      <c r="J14" s="19"/>
      <c r="K14" s="19"/>
      <c r="L14" s="22"/>
      <c r="M14" s="21"/>
      <c r="N14" s="19"/>
      <c r="O14" s="19"/>
      <c r="P14" s="22"/>
      <c r="Q14" s="21"/>
      <c r="R14" s="19"/>
      <c r="S14" s="19"/>
      <c r="T14" s="22"/>
      <c r="U14" s="21"/>
      <c r="V14" s="19"/>
      <c r="W14" s="19"/>
      <c r="X14" s="22"/>
      <c r="Y14" s="23"/>
    </row>
    <row r="15" spans="1:25" ht="15.75" customHeight="1">
      <c r="A15" s="543"/>
      <c r="B15" s="18" t="s">
        <v>250</v>
      </c>
      <c r="C15" s="19">
        <v>2</v>
      </c>
      <c r="D15" s="20">
        <v>2</v>
      </c>
      <c r="E15" s="21"/>
      <c r="F15" s="19"/>
      <c r="G15" s="19">
        <v>2</v>
      </c>
      <c r="H15" s="22"/>
      <c r="I15" s="21"/>
      <c r="J15" s="19"/>
      <c r="K15" s="19"/>
      <c r="L15" s="22"/>
      <c r="M15" s="21"/>
      <c r="N15" s="19"/>
      <c r="O15" s="19"/>
      <c r="P15" s="22"/>
      <c r="Q15" s="21"/>
      <c r="R15" s="19"/>
      <c r="S15" s="19"/>
      <c r="T15" s="22"/>
      <c r="U15" s="21"/>
      <c r="V15" s="19"/>
      <c r="W15" s="19"/>
      <c r="X15" s="22"/>
      <c r="Y15" s="23"/>
    </row>
    <row r="16" spans="1:25" ht="15.75" customHeight="1">
      <c r="A16" s="543"/>
      <c r="B16" s="18" t="s">
        <v>154</v>
      </c>
      <c r="C16" s="19">
        <v>2</v>
      </c>
      <c r="D16" s="20">
        <v>2</v>
      </c>
      <c r="E16" s="21"/>
      <c r="F16" s="19"/>
      <c r="G16" s="19"/>
      <c r="H16" s="22"/>
      <c r="I16" s="21">
        <v>2</v>
      </c>
      <c r="J16" s="19"/>
      <c r="K16" s="19"/>
      <c r="L16" s="22"/>
      <c r="M16" s="21"/>
      <c r="N16" s="19"/>
      <c r="O16" s="19"/>
      <c r="P16" s="22"/>
      <c r="Q16" s="21"/>
      <c r="R16" s="19"/>
      <c r="S16" s="19"/>
      <c r="T16" s="22"/>
      <c r="U16" s="21"/>
      <c r="V16" s="19"/>
      <c r="W16" s="19"/>
      <c r="X16" s="22"/>
      <c r="Y16" s="23"/>
    </row>
    <row r="17" spans="1:25" ht="27" customHeight="1">
      <c r="A17" s="543"/>
      <c r="B17" s="18" t="s">
        <v>200</v>
      </c>
      <c r="C17" s="19">
        <v>4</v>
      </c>
      <c r="D17" s="20">
        <v>4</v>
      </c>
      <c r="E17" s="21"/>
      <c r="F17" s="19"/>
      <c r="G17" s="19"/>
      <c r="H17" s="22"/>
      <c r="I17" s="21"/>
      <c r="J17" s="19"/>
      <c r="K17" s="19"/>
      <c r="L17" s="22"/>
      <c r="M17" s="21">
        <v>2</v>
      </c>
      <c r="N17" s="19"/>
      <c r="O17" s="19">
        <v>2</v>
      </c>
      <c r="P17" s="22"/>
      <c r="Q17" s="21"/>
      <c r="R17" s="19"/>
      <c r="S17" s="19"/>
      <c r="T17" s="22"/>
      <c r="U17" s="21"/>
      <c r="V17" s="19"/>
      <c r="W17" s="19"/>
      <c r="X17" s="22"/>
      <c r="Y17" s="23"/>
    </row>
    <row r="18" spans="1:25" ht="15.75">
      <c r="A18" s="543"/>
      <c r="B18" s="18" t="s">
        <v>228</v>
      </c>
      <c r="C18" s="19">
        <v>0</v>
      </c>
      <c r="D18" s="20">
        <v>6</v>
      </c>
      <c r="E18" s="21">
        <v>1</v>
      </c>
      <c r="F18" s="19"/>
      <c r="G18" s="19">
        <v>1</v>
      </c>
      <c r="H18" s="22"/>
      <c r="I18" s="21">
        <v>1</v>
      </c>
      <c r="J18" s="19"/>
      <c r="K18" s="19">
        <v>1</v>
      </c>
      <c r="L18" s="22"/>
      <c r="M18" s="21">
        <v>1</v>
      </c>
      <c r="N18" s="19"/>
      <c r="O18" s="19">
        <v>1</v>
      </c>
      <c r="P18" s="22"/>
      <c r="Q18" s="21"/>
      <c r="R18" s="19"/>
      <c r="S18" s="19"/>
      <c r="T18" s="22"/>
      <c r="U18" s="21"/>
      <c r="V18" s="19"/>
      <c r="W18" s="19"/>
      <c r="X18" s="22"/>
      <c r="Y18" s="28" t="s">
        <v>191</v>
      </c>
    </row>
    <row r="19" spans="1:25" ht="15.75">
      <c r="A19" s="543"/>
      <c r="B19" s="18" t="s">
        <v>229</v>
      </c>
      <c r="C19" s="19">
        <v>0</v>
      </c>
      <c r="D19" s="20">
        <v>16</v>
      </c>
      <c r="E19" s="21">
        <v>2</v>
      </c>
      <c r="F19" s="19"/>
      <c r="G19" s="19">
        <v>2</v>
      </c>
      <c r="H19" s="22"/>
      <c r="I19" s="21">
        <v>2</v>
      </c>
      <c r="J19" s="19"/>
      <c r="K19" s="19">
        <v>2</v>
      </c>
      <c r="L19" s="22"/>
      <c r="M19" s="21">
        <v>2</v>
      </c>
      <c r="N19" s="19"/>
      <c r="O19" s="19">
        <v>2</v>
      </c>
      <c r="P19" s="22"/>
      <c r="Q19" s="21">
        <v>2</v>
      </c>
      <c r="R19" s="19"/>
      <c r="S19" s="19">
        <v>2</v>
      </c>
      <c r="T19" s="22"/>
      <c r="U19" s="21"/>
      <c r="V19" s="19"/>
      <c r="W19" s="19"/>
      <c r="X19" s="22"/>
      <c r="Y19" s="28" t="s">
        <v>191</v>
      </c>
    </row>
    <row r="20" spans="1:25" s="36" customFormat="1" ht="15.75" customHeight="1">
      <c r="A20" s="544"/>
      <c r="B20" s="29" t="s">
        <v>230</v>
      </c>
      <c r="C20" s="30">
        <f aca="true" t="shared" si="0" ref="C20:X20">SUM(C6:C17)</f>
        <v>72</v>
      </c>
      <c r="D20" s="31">
        <f t="shared" si="0"/>
        <v>72</v>
      </c>
      <c r="E20" s="32">
        <f t="shared" si="0"/>
        <v>20</v>
      </c>
      <c r="F20" s="30">
        <f t="shared" si="0"/>
        <v>0</v>
      </c>
      <c r="G20" s="30">
        <f t="shared" si="0"/>
        <v>16</v>
      </c>
      <c r="H20" s="33">
        <f t="shared" si="0"/>
        <v>0</v>
      </c>
      <c r="I20" s="34">
        <f t="shared" si="0"/>
        <v>9</v>
      </c>
      <c r="J20" s="30">
        <f t="shared" si="0"/>
        <v>0</v>
      </c>
      <c r="K20" s="30">
        <f t="shared" si="0"/>
        <v>7</v>
      </c>
      <c r="L20" s="31">
        <f t="shared" si="0"/>
        <v>0</v>
      </c>
      <c r="M20" s="32">
        <f t="shared" si="0"/>
        <v>8</v>
      </c>
      <c r="N20" s="30">
        <f t="shared" si="0"/>
        <v>0</v>
      </c>
      <c r="O20" s="30">
        <f t="shared" si="0"/>
        <v>8</v>
      </c>
      <c r="P20" s="33">
        <f t="shared" si="0"/>
        <v>0</v>
      </c>
      <c r="Q20" s="34">
        <f t="shared" si="0"/>
        <v>2</v>
      </c>
      <c r="R20" s="30">
        <f t="shared" si="0"/>
        <v>0</v>
      </c>
      <c r="S20" s="30">
        <f t="shared" si="0"/>
        <v>2</v>
      </c>
      <c r="T20" s="31">
        <f t="shared" si="0"/>
        <v>0</v>
      </c>
      <c r="U20" s="32">
        <f t="shared" si="0"/>
        <v>0</v>
      </c>
      <c r="V20" s="30">
        <f t="shared" si="0"/>
        <v>0</v>
      </c>
      <c r="W20" s="30">
        <f t="shared" si="0"/>
        <v>0</v>
      </c>
      <c r="X20" s="33">
        <f t="shared" si="0"/>
        <v>0</v>
      </c>
      <c r="Y20" s="35"/>
    </row>
    <row r="21" spans="1:25" ht="21.75" customHeight="1">
      <c r="A21" s="545" t="s">
        <v>251</v>
      </c>
      <c r="B21" s="18" t="s">
        <v>174</v>
      </c>
      <c r="C21" s="19">
        <v>1</v>
      </c>
      <c r="D21" s="20">
        <v>2</v>
      </c>
      <c r="E21" s="21"/>
      <c r="F21" s="19"/>
      <c r="G21" s="19"/>
      <c r="H21" s="22">
        <v>2</v>
      </c>
      <c r="I21" s="21"/>
      <c r="J21" s="19"/>
      <c r="K21" s="19"/>
      <c r="L21" s="22"/>
      <c r="M21" s="21"/>
      <c r="N21" s="19"/>
      <c r="O21" s="19"/>
      <c r="P21" s="22"/>
      <c r="Q21" s="21"/>
      <c r="R21" s="19"/>
      <c r="S21" s="19"/>
      <c r="T21" s="22"/>
      <c r="U21" s="21"/>
      <c r="V21" s="19"/>
      <c r="W21" s="19"/>
      <c r="X21" s="22"/>
      <c r="Y21" s="37" t="s">
        <v>252</v>
      </c>
    </row>
    <row r="22" spans="1:25" ht="15.75" customHeight="1">
      <c r="A22" s="546"/>
      <c r="B22" s="18" t="s">
        <v>173</v>
      </c>
      <c r="C22" s="19">
        <v>2</v>
      </c>
      <c r="D22" s="20">
        <v>2</v>
      </c>
      <c r="E22" s="26"/>
      <c r="F22" s="19"/>
      <c r="G22" s="19">
        <v>2</v>
      </c>
      <c r="H22" s="22"/>
      <c r="I22" s="21"/>
      <c r="J22" s="19"/>
      <c r="K22" s="19"/>
      <c r="L22" s="22"/>
      <c r="M22" s="21"/>
      <c r="N22" s="19"/>
      <c r="O22" s="19"/>
      <c r="P22" s="22"/>
      <c r="Q22" s="21"/>
      <c r="R22" s="19"/>
      <c r="S22" s="19"/>
      <c r="T22" s="22"/>
      <c r="U22" s="21"/>
      <c r="V22" s="19"/>
      <c r="W22" s="19"/>
      <c r="X22" s="22"/>
      <c r="Y22" s="23"/>
    </row>
    <row r="23" spans="1:25" ht="15.75" customHeight="1">
      <c r="A23" s="546"/>
      <c r="B23" s="18" t="s">
        <v>176</v>
      </c>
      <c r="C23" s="19">
        <v>2</v>
      </c>
      <c r="D23" s="20">
        <v>2</v>
      </c>
      <c r="E23" s="21"/>
      <c r="F23" s="19"/>
      <c r="G23" s="19">
        <v>2</v>
      </c>
      <c r="H23" s="22"/>
      <c r="I23" s="21"/>
      <c r="J23" s="19"/>
      <c r="K23" s="19"/>
      <c r="L23" s="22"/>
      <c r="M23" s="21"/>
      <c r="N23" s="19"/>
      <c r="O23" s="19"/>
      <c r="P23" s="22"/>
      <c r="Q23" s="21"/>
      <c r="R23" s="19"/>
      <c r="S23" s="19"/>
      <c r="T23" s="22"/>
      <c r="U23" s="21"/>
      <c r="V23" s="19"/>
      <c r="W23" s="19"/>
      <c r="X23" s="22"/>
      <c r="Y23" s="23"/>
    </row>
    <row r="24" spans="1:25" ht="21.75" customHeight="1">
      <c r="A24" s="546"/>
      <c r="B24" s="38" t="s">
        <v>155</v>
      </c>
      <c r="C24" s="13">
        <v>1</v>
      </c>
      <c r="D24" s="14">
        <v>2</v>
      </c>
      <c r="E24" s="12"/>
      <c r="F24" s="13"/>
      <c r="G24" s="13"/>
      <c r="H24" s="39">
        <v>2</v>
      </c>
      <c r="I24" s="12"/>
      <c r="J24" s="13"/>
      <c r="K24" s="13"/>
      <c r="L24" s="39"/>
      <c r="M24" s="12"/>
      <c r="N24" s="13"/>
      <c r="O24" s="13"/>
      <c r="P24" s="39"/>
      <c r="Q24" s="12"/>
      <c r="R24" s="13"/>
      <c r="S24" s="13"/>
      <c r="T24" s="39"/>
      <c r="U24" s="12"/>
      <c r="V24" s="13"/>
      <c r="W24" s="13"/>
      <c r="X24" s="39"/>
      <c r="Y24" s="37" t="s">
        <v>252</v>
      </c>
    </row>
    <row r="25" spans="1:25" ht="21" customHeight="1">
      <c r="A25" s="546"/>
      <c r="B25" s="18" t="s">
        <v>177</v>
      </c>
      <c r="C25" s="19">
        <v>1</v>
      </c>
      <c r="D25" s="20">
        <v>2</v>
      </c>
      <c r="E25" s="21"/>
      <c r="F25" s="19"/>
      <c r="G25" s="19"/>
      <c r="H25" s="22">
        <v>2</v>
      </c>
      <c r="I25" s="21"/>
      <c r="J25" s="19"/>
      <c r="K25" s="19"/>
      <c r="L25" s="22"/>
      <c r="M25" s="21"/>
      <c r="N25" s="19"/>
      <c r="O25" s="19"/>
      <c r="P25" s="22"/>
      <c r="Q25" s="21"/>
      <c r="R25" s="19"/>
      <c r="S25" s="19"/>
      <c r="T25" s="22"/>
      <c r="U25" s="21"/>
      <c r="V25" s="19"/>
      <c r="W25" s="19"/>
      <c r="X25" s="22"/>
      <c r="Y25" s="37" t="s">
        <v>252</v>
      </c>
    </row>
    <row r="26" spans="1:25" ht="15.75" customHeight="1">
      <c r="A26" s="546"/>
      <c r="B26" s="18" t="s">
        <v>219</v>
      </c>
      <c r="C26" s="19">
        <v>2</v>
      </c>
      <c r="D26" s="20">
        <v>2</v>
      </c>
      <c r="E26" s="21"/>
      <c r="F26" s="19"/>
      <c r="G26" s="19"/>
      <c r="H26" s="22"/>
      <c r="I26" s="21">
        <v>2</v>
      </c>
      <c r="J26" s="19"/>
      <c r="K26" s="19"/>
      <c r="L26" s="22"/>
      <c r="M26" s="21"/>
      <c r="N26" s="19"/>
      <c r="O26" s="19"/>
      <c r="P26" s="22"/>
      <c r="Q26" s="21"/>
      <c r="R26" s="19"/>
      <c r="S26" s="19"/>
      <c r="T26" s="22"/>
      <c r="U26" s="21"/>
      <c r="V26" s="19"/>
      <c r="W26" s="19"/>
      <c r="X26" s="22"/>
      <c r="Y26" s="23"/>
    </row>
    <row r="27" spans="1:25" ht="15.75" customHeight="1">
      <c r="A27" s="546"/>
      <c r="B27" s="18" t="s">
        <v>156</v>
      </c>
      <c r="C27" s="19">
        <v>3</v>
      </c>
      <c r="D27" s="20">
        <v>3</v>
      </c>
      <c r="E27" s="21"/>
      <c r="F27" s="19"/>
      <c r="G27" s="19"/>
      <c r="H27" s="22"/>
      <c r="I27" s="21">
        <v>3</v>
      </c>
      <c r="J27" s="19"/>
      <c r="K27" s="19"/>
      <c r="L27" s="22"/>
      <c r="M27" s="21"/>
      <c r="N27" s="19"/>
      <c r="O27" s="19"/>
      <c r="P27" s="22"/>
      <c r="Q27" s="21"/>
      <c r="R27" s="19"/>
      <c r="S27" s="19"/>
      <c r="T27" s="22"/>
      <c r="U27" s="21"/>
      <c r="V27" s="19"/>
      <c r="W27" s="19"/>
      <c r="X27" s="22"/>
      <c r="Y27" s="23"/>
    </row>
    <row r="28" spans="1:25" ht="22.5" customHeight="1">
      <c r="A28" s="546"/>
      <c r="B28" s="18" t="s">
        <v>175</v>
      </c>
      <c r="C28" s="19">
        <v>1</v>
      </c>
      <c r="D28" s="20">
        <v>2</v>
      </c>
      <c r="E28" s="21"/>
      <c r="F28" s="19"/>
      <c r="G28" s="19"/>
      <c r="H28" s="22"/>
      <c r="I28" s="21"/>
      <c r="J28" s="19">
        <v>2</v>
      </c>
      <c r="K28" s="19"/>
      <c r="L28" s="22"/>
      <c r="M28" s="21"/>
      <c r="N28" s="19"/>
      <c r="O28" s="19"/>
      <c r="P28" s="22"/>
      <c r="Q28" s="21"/>
      <c r="R28" s="19"/>
      <c r="S28" s="19"/>
      <c r="T28" s="22"/>
      <c r="U28" s="21"/>
      <c r="V28" s="19"/>
      <c r="W28" s="19"/>
      <c r="X28" s="22"/>
      <c r="Y28" s="37" t="s">
        <v>252</v>
      </c>
    </row>
    <row r="29" spans="1:25" ht="22.5" customHeight="1">
      <c r="A29" s="546"/>
      <c r="B29" s="18" t="s">
        <v>157</v>
      </c>
      <c r="C29" s="19">
        <v>1</v>
      </c>
      <c r="D29" s="20">
        <v>2</v>
      </c>
      <c r="E29" s="21"/>
      <c r="F29" s="19"/>
      <c r="G29" s="19"/>
      <c r="H29" s="22"/>
      <c r="I29" s="21"/>
      <c r="J29" s="19">
        <v>2</v>
      </c>
      <c r="K29" s="19"/>
      <c r="L29" s="22"/>
      <c r="M29" s="21"/>
      <c r="N29" s="19"/>
      <c r="O29" s="19"/>
      <c r="P29" s="22"/>
      <c r="Q29" s="21"/>
      <c r="R29" s="19"/>
      <c r="S29" s="19"/>
      <c r="T29" s="22"/>
      <c r="U29" s="21"/>
      <c r="V29" s="19"/>
      <c r="W29" s="19"/>
      <c r="X29" s="22"/>
      <c r="Y29" s="37" t="s">
        <v>252</v>
      </c>
    </row>
    <row r="30" spans="1:25" ht="15.75" customHeight="1">
      <c r="A30" s="546"/>
      <c r="B30" s="18" t="s">
        <v>253</v>
      </c>
      <c r="C30" s="19">
        <v>2</v>
      </c>
      <c r="D30" s="20">
        <v>2</v>
      </c>
      <c r="E30" s="21"/>
      <c r="F30" s="19"/>
      <c r="G30" s="19"/>
      <c r="H30" s="22"/>
      <c r="I30" s="26"/>
      <c r="J30" s="19"/>
      <c r="K30" s="19">
        <v>2</v>
      </c>
      <c r="L30" s="22"/>
      <c r="M30" s="21"/>
      <c r="N30" s="19"/>
      <c r="O30" s="19"/>
      <c r="P30" s="22"/>
      <c r="Q30" s="21"/>
      <c r="R30" s="19"/>
      <c r="S30" s="19"/>
      <c r="T30" s="22"/>
      <c r="U30" s="21"/>
      <c r="V30" s="19"/>
      <c r="W30" s="19"/>
      <c r="X30" s="22"/>
      <c r="Y30" s="23"/>
    </row>
    <row r="31" spans="1:25" ht="15.75" customHeight="1">
      <c r="A31" s="546"/>
      <c r="B31" s="18" t="s">
        <v>158</v>
      </c>
      <c r="C31" s="19">
        <v>2</v>
      </c>
      <c r="D31" s="20">
        <v>2</v>
      </c>
      <c r="E31" s="21"/>
      <c r="F31" s="19"/>
      <c r="G31" s="19"/>
      <c r="H31" s="22"/>
      <c r="I31" s="21"/>
      <c r="J31" s="19"/>
      <c r="K31" s="19">
        <v>2</v>
      </c>
      <c r="L31" s="22"/>
      <c r="M31" s="21"/>
      <c r="N31" s="19"/>
      <c r="O31" s="19"/>
      <c r="P31" s="22"/>
      <c r="Q31" s="21"/>
      <c r="R31" s="19"/>
      <c r="S31" s="19"/>
      <c r="T31" s="22"/>
      <c r="U31" s="21"/>
      <c r="V31" s="19"/>
      <c r="W31" s="19"/>
      <c r="X31" s="22"/>
      <c r="Y31" s="23"/>
    </row>
    <row r="32" spans="1:25" s="36" customFormat="1" ht="15.75" customHeight="1">
      <c r="A32" s="547"/>
      <c r="B32" s="29" t="s">
        <v>230</v>
      </c>
      <c r="C32" s="30">
        <f aca="true" t="shared" si="1" ref="C32:X32">SUM(C21:C31)</f>
        <v>18</v>
      </c>
      <c r="D32" s="31">
        <f t="shared" si="1"/>
        <v>23</v>
      </c>
      <c r="E32" s="32">
        <f t="shared" si="1"/>
        <v>0</v>
      </c>
      <c r="F32" s="30">
        <f t="shared" si="1"/>
        <v>0</v>
      </c>
      <c r="G32" s="30">
        <f t="shared" si="1"/>
        <v>4</v>
      </c>
      <c r="H32" s="33">
        <f t="shared" si="1"/>
        <v>6</v>
      </c>
      <c r="I32" s="32">
        <f t="shared" si="1"/>
        <v>5</v>
      </c>
      <c r="J32" s="30">
        <f t="shared" si="1"/>
        <v>4</v>
      </c>
      <c r="K32" s="30">
        <f t="shared" si="1"/>
        <v>4</v>
      </c>
      <c r="L32" s="33">
        <f t="shared" si="1"/>
        <v>0</v>
      </c>
      <c r="M32" s="32">
        <f t="shared" si="1"/>
        <v>0</v>
      </c>
      <c r="N32" s="30">
        <f t="shared" si="1"/>
        <v>0</v>
      </c>
      <c r="O32" s="30">
        <f t="shared" si="1"/>
        <v>0</v>
      </c>
      <c r="P32" s="33">
        <f t="shared" si="1"/>
        <v>0</v>
      </c>
      <c r="Q32" s="32">
        <f t="shared" si="1"/>
        <v>0</v>
      </c>
      <c r="R32" s="30">
        <f t="shared" si="1"/>
        <v>0</v>
      </c>
      <c r="S32" s="30">
        <f t="shared" si="1"/>
        <v>0</v>
      </c>
      <c r="T32" s="33">
        <f t="shared" si="1"/>
        <v>0</v>
      </c>
      <c r="U32" s="32">
        <f t="shared" si="1"/>
        <v>0</v>
      </c>
      <c r="V32" s="30">
        <f t="shared" si="1"/>
        <v>0</v>
      </c>
      <c r="W32" s="30">
        <f t="shared" si="1"/>
        <v>0</v>
      </c>
      <c r="X32" s="33">
        <f t="shared" si="1"/>
        <v>0</v>
      </c>
      <c r="Y32" s="35"/>
    </row>
    <row r="33" spans="1:25" ht="15.75" customHeight="1">
      <c r="A33" s="542" t="s">
        <v>254</v>
      </c>
      <c r="B33" s="18" t="s">
        <v>159</v>
      </c>
      <c r="C33" s="24">
        <v>2</v>
      </c>
      <c r="D33" s="25">
        <v>2</v>
      </c>
      <c r="E33" s="26"/>
      <c r="F33" s="24"/>
      <c r="G33" s="24">
        <v>2</v>
      </c>
      <c r="H33" s="27"/>
      <c r="I33" s="26"/>
      <c r="J33" s="24"/>
      <c r="K33" s="24"/>
      <c r="L33" s="27"/>
      <c r="M33" s="26"/>
      <c r="N33" s="24"/>
      <c r="O33" s="24"/>
      <c r="P33" s="27"/>
      <c r="Q33" s="26"/>
      <c r="R33" s="24"/>
      <c r="S33" s="24"/>
      <c r="T33" s="27"/>
      <c r="U33" s="26"/>
      <c r="V33" s="24"/>
      <c r="W33" s="24"/>
      <c r="X33" s="27"/>
      <c r="Y33" s="23"/>
    </row>
    <row r="34" spans="1:25" ht="15.75" customHeight="1">
      <c r="A34" s="548"/>
      <c r="B34" s="18" t="s">
        <v>178</v>
      </c>
      <c r="C34" s="24">
        <v>6</v>
      </c>
      <c r="D34" s="25">
        <v>6</v>
      </c>
      <c r="E34" s="26"/>
      <c r="F34" s="24"/>
      <c r="G34" s="24"/>
      <c r="H34" s="27"/>
      <c r="I34" s="26">
        <v>3</v>
      </c>
      <c r="J34" s="24"/>
      <c r="K34" s="24">
        <v>3</v>
      </c>
      <c r="L34" s="27"/>
      <c r="M34" s="26"/>
      <c r="N34" s="24"/>
      <c r="O34" s="24"/>
      <c r="P34" s="27"/>
      <c r="Q34" s="26"/>
      <c r="R34" s="24"/>
      <c r="S34" s="24"/>
      <c r="T34" s="27"/>
      <c r="U34" s="26"/>
      <c r="V34" s="24"/>
      <c r="W34" s="24"/>
      <c r="X34" s="27"/>
      <c r="Y34" s="23"/>
    </row>
    <row r="35" spans="1:25" ht="25.5" customHeight="1">
      <c r="A35" s="548"/>
      <c r="B35" s="18" t="s">
        <v>255</v>
      </c>
      <c r="C35" s="24">
        <v>2</v>
      </c>
      <c r="D35" s="25">
        <v>4</v>
      </c>
      <c r="E35" s="26"/>
      <c r="F35" s="24"/>
      <c r="G35" s="24"/>
      <c r="H35" s="27"/>
      <c r="I35" s="26"/>
      <c r="J35" s="24">
        <v>4</v>
      </c>
      <c r="K35" s="24"/>
      <c r="L35" s="27"/>
      <c r="M35" s="26"/>
      <c r="N35" s="24"/>
      <c r="O35" s="24"/>
      <c r="P35" s="27"/>
      <c r="Q35" s="26"/>
      <c r="R35" s="24"/>
      <c r="S35" s="24"/>
      <c r="T35" s="27"/>
      <c r="U35" s="26"/>
      <c r="V35" s="24"/>
      <c r="W35" s="24"/>
      <c r="X35" s="27"/>
      <c r="Y35" s="37" t="s">
        <v>252</v>
      </c>
    </row>
    <row r="36" spans="1:25" ht="24" customHeight="1">
      <c r="A36" s="548"/>
      <c r="B36" s="18" t="s">
        <v>179</v>
      </c>
      <c r="C36" s="24">
        <v>3</v>
      </c>
      <c r="D36" s="25">
        <v>9</v>
      </c>
      <c r="E36" s="26"/>
      <c r="F36" s="24"/>
      <c r="G36" s="24"/>
      <c r="H36" s="27"/>
      <c r="I36" s="26"/>
      <c r="J36" s="24"/>
      <c r="K36" s="24"/>
      <c r="L36" s="27"/>
      <c r="M36" s="26"/>
      <c r="N36" s="24">
        <v>9</v>
      </c>
      <c r="O36" s="24"/>
      <c r="P36" s="27"/>
      <c r="Q36" s="26"/>
      <c r="R36" s="24"/>
      <c r="S36" s="24"/>
      <c r="T36" s="27"/>
      <c r="U36" s="26"/>
      <c r="V36" s="24"/>
      <c r="W36" s="24"/>
      <c r="X36" s="27"/>
      <c r="Y36" s="28" t="s">
        <v>256</v>
      </c>
    </row>
    <row r="37" spans="1:25" ht="21" customHeight="1">
      <c r="A37" s="548"/>
      <c r="B37" s="18" t="s">
        <v>180</v>
      </c>
      <c r="C37" s="24">
        <v>8</v>
      </c>
      <c r="D37" s="25">
        <v>8</v>
      </c>
      <c r="E37" s="26"/>
      <c r="F37" s="24"/>
      <c r="G37" s="24"/>
      <c r="H37" s="27"/>
      <c r="I37" s="26"/>
      <c r="J37" s="24"/>
      <c r="K37" s="24"/>
      <c r="L37" s="27"/>
      <c r="M37" s="26">
        <v>4</v>
      </c>
      <c r="N37" s="24"/>
      <c r="O37" s="24">
        <v>4</v>
      </c>
      <c r="P37" s="27"/>
      <c r="Q37" s="26"/>
      <c r="R37" s="24"/>
      <c r="S37" s="24"/>
      <c r="T37" s="27"/>
      <c r="U37" s="26"/>
      <c r="V37" s="24"/>
      <c r="W37" s="24"/>
      <c r="X37" s="27"/>
      <c r="Y37" s="23"/>
    </row>
    <row r="38" spans="1:25" ht="24" customHeight="1">
      <c r="A38" s="548"/>
      <c r="B38" s="18" t="s">
        <v>257</v>
      </c>
      <c r="C38" s="24">
        <v>1</v>
      </c>
      <c r="D38" s="25">
        <v>2</v>
      </c>
      <c r="E38" s="26"/>
      <c r="F38" s="24"/>
      <c r="G38" s="24"/>
      <c r="H38" s="27"/>
      <c r="I38" s="26"/>
      <c r="J38" s="24"/>
      <c r="K38" s="24"/>
      <c r="L38" s="27"/>
      <c r="M38" s="26"/>
      <c r="N38" s="24"/>
      <c r="O38" s="24"/>
      <c r="P38" s="27">
        <v>2</v>
      </c>
      <c r="Q38" s="26"/>
      <c r="R38" s="24"/>
      <c r="S38" s="24"/>
      <c r="T38" s="27"/>
      <c r="U38" s="26"/>
      <c r="V38" s="24"/>
      <c r="W38" s="24"/>
      <c r="X38" s="27"/>
      <c r="Y38" s="37" t="s">
        <v>252</v>
      </c>
    </row>
    <row r="39" spans="1:25" ht="15.75">
      <c r="A39" s="548"/>
      <c r="B39" s="18" t="s">
        <v>258</v>
      </c>
      <c r="C39" s="24">
        <v>3</v>
      </c>
      <c r="D39" s="25">
        <v>9</v>
      </c>
      <c r="E39" s="26"/>
      <c r="F39" s="24"/>
      <c r="G39" s="24"/>
      <c r="H39" s="27"/>
      <c r="I39" s="26"/>
      <c r="J39" s="24"/>
      <c r="K39" s="24"/>
      <c r="L39" s="27"/>
      <c r="M39" s="26"/>
      <c r="N39" s="24"/>
      <c r="O39" s="24"/>
      <c r="P39" s="27"/>
      <c r="Q39" s="26"/>
      <c r="R39" s="24">
        <v>9</v>
      </c>
      <c r="S39" s="24"/>
      <c r="T39" s="27"/>
      <c r="U39" s="26"/>
      <c r="V39" s="24"/>
      <c r="W39" s="40"/>
      <c r="X39" s="27"/>
      <c r="Y39" s="28" t="s">
        <v>256</v>
      </c>
    </row>
    <row r="40" spans="1:25" ht="27.75" customHeight="1">
      <c r="A40" s="548"/>
      <c r="B40" s="18" t="s">
        <v>259</v>
      </c>
      <c r="C40" s="24">
        <v>3</v>
      </c>
      <c r="D40" s="25">
        <v>9</v>
      </c>
      <c r="E40" s="26"/>
      <c r="F40" s="24"/>
      <c r="G40" s="24"/>
      <c r="H40" s="27"/>
      <c r="I40" s="26"/>
      <c r="J40" s="24"/>
      <c r="K40" s="24"/>
      <c r="L40" s="27"/>
      <c r="M40" s="26"/>
      <c r="N40" s="24"/>
      <c r="O40" s="24"/>
      <c r="P40" s="27"/>
      <c r="Q40" s="26"/>
      <c r="R40" s="24"/>
      <c r="S40" s="24"/>
      <c r="T40" s="27"/>
      <c r="U40" s="26"/>
      <c r="V40" s="24">
        <v>9</v>
      </c>
      <c r="W40" s="40"/>
      <c r="X40" s="27"/>
      <c r="Y40" s="28" t="s">
        <v>256</v>
      </c>
    </row>
    <row r="41" spans="1:25" ht="14.25" customHeight="1">
      <c r="A41" s="548"/>
      <c r="B41" s="18" t="s">
        <v>260</v>
      </c>
      <c r="C41" s="24">
        <v>3</v>
      </c>
      <c r="D41" s="25">
        <v>3</v>
      </c>
      <c r="E41" s="26"/>
      <c r="F41" s="24"/>
      <c r="G41" s="24"/>
      <c r="H41" s="27"/>
      <c r="I41" s="26"/>
      <c r="J41" s="24"/>
      <c r="K41" s="24"/>
      <c r="L41" s="27"/>
      <c r="M41" s="26">
        <v>3</v>
      </c>
      <c r="N41" s="24"/>
      <c r="O41" s="24"/>
      <c r="P41" s="27"/>
      <c r="Q41" s="26"/>
      <c r="R41" s="24"/>
      <c r="S41" s="24"/>
      <c r="T41" s="27"/>
      <c r="U41" s="26"/>
      <c r="V41" s="24"/>
      <c r="W41" s="40"/>
      <c r="X41" s="27"/>
      <c r="Y41" s="23"/>
    </row>
    <row r="42" spans="1:25" ht="24" customHeight="1">
      <c r="A42" s="548"/>
      <c r="B42" s="18" t="s">
        <v>181</v>
      </c>
      <c r="C42" s="24">
        <v>3</v>
      </c>
      <c r="D42" s="25">
        <v>9</v>
      </c>
      <c r="E42" s="26"/>
      <c r="F42" s="24"/>
      <c r="G42" s="24"/>
      <c r="H42" s="27"/>
      <c r="I42" s="26"/>
      <c r="J42" s="24"/>
      <c r="K42" s="24"/>
      <c r="L42" s="27"/>
      <c r="M42" s="26"/>
      <c r="N42" s="24"/>
      <c r="O42" s="24"/>
      <c r="P42" s="27"/>
      <c r="Q42" s="26"/>
      <c r="R42" s="24"/>
      <c r="S42" s="24"/>
      <c r="T42" s="27"/>
      <c r="U42" s="26"/>
      <c r="V42" s="24">
        <v>9</v>
      </c>
      <c r="W42" s="40"/>
      <c r="X42" s="27"/>
      <c r="Y42" s="28" t="s">
        <v>256</v>
      </c>
    </row>
    <row r="43" spans="1:25" ht="15" customHeight="1">
      <c r="A43" s="548"/>
      <c r="B43" s="18" t="s">
        <v>261</v>
      </c>
      <c r="C43" s="24">
        <v>3</v>
      </c>
      <c r="D43" s="25">
        <v>3</v>
      </c>
      <c r="E43" s="26"/>
      <c r="F43" s="24"/>
      <c r="G43" s="24"/>
      <c r="H43" s="27"/>
      <c r="I43" s="26"/>
      <c r="J43" s="24"/>
      <c r="K43" s="24"/>
      <c r="L43" s="27"/>
      <c r="M43" s="26"/>
      <c r="N43" s="24"/>
      <c r="O43" s="24">
        <v>3</v>
      </c>
      <c r="P43" s="27"/>
      <c r="Q43" s="26"/>
      <c r="R43" s="24"/>
      <c r="S43" s="24"/>
      <c r="T43" s="27"/>
      <c r="U43" s="26"/>
      <c r="V43" s="24"/>
      <c r="W43" s="40"/>
      <c r="X43" s="27"/>
      <c r="Y43" s="23"/>
    </row>
    <row r="44" spans="1:25" ht="21.75" customHeight="1">
      <c r="A44" s="548"/>
      <c r="B44" s="18" t="s">
        <v>182</v>
      </c>
      <c r="C44" s="24">
        <v>3</v>
      </c>
      <c r="D44" s="25">
        <v>9</v>
      </c>
      <c r="E44" s="26"/>
      <c r="F44" s="24"/>
      <c r="G44" s="24"/>
      <c r="H44" s="27"/>
      <c r="I44" s="26"/>
      <c r="J44" s="24"/>
      <c r="K44" s="24"/>
      <c r="L44" s="27"/>
      <c r="M44" s="26"/>
      <c r="N44" s="24"/>
      <c r="O44" s="24"/>
      <c r="P44" s="27"/>
      <c r="Q44" s="26"/>
      <c r="R44" s="24"/>
      <c r="S44" s="24"/>
      <c r="T44" s="27"/>
      <c r="U44" s="26"/>
      <c r="V44" s="24">
        <v>9</v>
      </c>
      <c r="W44" s="40"/>
      <c r="X44" s="27"/>
      <c r="Y44" s="28" t="s">
        <v>256</v>
      </c>
    </row>
    <row r="45" spans="1:25" ht="15.75" customHeight="1">
      <c r="A45" s="548"/>
      <c r="B45" s="18" t="s">
        <v>162</v>
      </c>
      <c r="C45" s="24">
        <v>3</v>
      </c>
      <c r="D45" s="25">
        <v>3</v>
      </c>
      <c r="E45" s="26"/>
      <c r="F45" s="24"/>
      <c r="G45" s="24"/>
      <c r="H45" s="27"/>
      <c r="I45" s="26"/>
      <c r="J45" s="24"/>
      <c r="K45" s="24"/>
      <c r="L45" s="27"/>
      <c r="M45" s="26"/>
      <c r="N45" s="24"/>
      <c r="O45" s="24"/>
      <c r="P45" s="27"/>
      <c r="Q45" s="26">
        <v>3</v>
      </c>
      <c r="R45" s="24"/>
      <c r="S45" s="24"/>
      <c r="T45" s="27"/>
      <c r="U45" s="26"/>
      <c r="V45" s="24"/>
      <c r="W45" s="40"/>
      <c r="X45" s="27"/>
      <c r="Y45" s="23"/>
    </row>
    <row r="46" spans="1:25" ht="24.75" customHeight="1">
      <c r="A46" s="548"/>
      <c r="B46" s="18" t="s">
        <v>262</v>
      </c>
      <c r="C46" s="24">
        <v>3</v>
      </c>
      <c r="D46" s="25">
        <v>9</v>
      </c>
      <c r="E46" s="26"/>
      <c r="F46" s="24"/>
      <c r="G46" s="24"/>
      <c r="H46" s="27"/>
      <c r="I46" s="26"/>
      <c r="J46" s="24"/>
      <c r="K46" s="24"/>
      <c r="L46" s="27"/>
      <c r="M46" s="26"/>
      <c r="N46" s="24"/>
      <c r="O46" s="24"/>
      <c r="P46" s="27"/>
      <c r="Q46" s="26"/>
      <c r="R46" s="24"/>
      <c r="S46" s="24"/>
      <c r="T46" s="27"/>
      <c r="U46" s="26"/>
      <c r="V46" s="24">
        <v>9</v>
      </c>
      <c r="W46" s="40"/>
      <c r="X46" s="27"/>
      <c r="Y46" s="28" t="s">
        <v>256</v>
      </c>
    </row>
    <row r="47" spans="1:25" ht="15.75" customHeight="1">
      <c r="A47" s="548"/>
      <c r="B47" s="18" t="s">
        <v>161</v>
      </c>
      <c r="C47" s="24">
        <v>3</v>
      </c>
      <c r="D47" s="25">
        <v>3</v>
      </c>
      <c r="E47" s="26"/>
      <c r="F47" s="24"/>
      <c r="G47" s="24"/>
      <c r="H47" s="27"/>
      <c r="I47" s="26"/>
      <c r="J47" s="24"/>
      <c r="K47" s="24"/>
      <c r="L47" s="27"/>
      <c r="M47" s="26"/>
      <c r="N47" s="24"/>
      <c r="O47" s="24"/>
      <c r="P47" s="27"/>
      <c r="Q47" s="26">
        <v>3</v>
      </c>
      <c r="R47" s="24"/>
      <c r="S47" s="24"/>
      <c r="T47" s="27"/>
      <c r="U47" s="26"/>
      <c r="V47" s="24"/>
      <c r="W47" s="40"/>
      <c r="X47" s="27"/>
      <c r="Y47" s="23"/>
    </row>
    <row r="48" spans="1:25" ht="27" customHeight="1">
      <c r="A48" s="548"/>
      <c r="B48" s="18" t="s">
        <v>220</v>
      </c>
      <c r="C48" s="24">
        <v>3</v>
      </c>
      <c r="D48" s="25">
        <v>9</v>
      </c>
      <c r="E48" s="26"/>
      <c r="F48" s="24"/>
      <c r="G48" s="24"/>
      <c r="H48" s="27"/>
      <c r="I48" s="26"/>
      <c r="J48" s="24"/>
      <c r="K48" s="24"/>
      <c r="L48" s="27"/>
      <c r="M48" s="26"/>
      <c r="N48" s="24"/>
      <c r="O48" s="24"/>
      <c r="P48" s="27"/>
      <c r="Q48" s="26"/>
      <c r="R48" s="24"/>
      <c r="S48" s="24"/>
      <c r="T48" s="27"/>
      <c r="U48" s="26"/>
      <c r="V48" s="24">
        <v>9</v>
      </c>
      <c r="W48" s="40"/>
      <c r="X48" s="27"/>
      <c r="Y48" s="28" t="s">
        <v>256</v>
      </c>
    </row>
    <row r="49" spans="1:25" ht="27.75" customHeight="1">
      <c r="A49" s="548"/>
      <c r="B49" s="18" t="s">
        <v>221</v>
      </c>
      <c r="C49" s="24">
        <v>2</v>
      </c>
      <c r="D49" s="25">
        <v>2</v>
      </c>
      <c r="E49" s="26"/>
      <c r="F49" s="24"/>
      <c r="G49" s="24"/>
      <c r="H49" s="27"/>
      <c r="I49" s="26"/>
      <c r="J49" s="24"/>
      <c r="K49" s="24"/>
      <c r="L49" s="27"/>
      <c r="M49" s="26"/>
      <c r="N49" s="24"/>
      <c r="O49" s="24"/>
      <c r="P49" s="27"/>
      <c r="Q49" s="26"/>
      <c r="R49" s="24"/>
      <c r="S49" s="24"/>
      <c r="T49" s="27"/>
      <c r="U49" s="26"/>
      <c r="V49" s="24"/>
      <c r="W49" s="40">
        <v>2</v>
      </c>
      <c r="X49" s="27"/>
      <c r="Y49" s="23"/>
    </row>
    <row r="50" spans="1:25" s="36" customFormat="1" ht="15.75" customHeight="1">
      <c r="A50" s="41"/>
      <c r="B50" s="29" t="s">
        <v>230</v>
      </c>
      <c r="C50" s="30">
        <f aca="true" t="shared" si="2" ref="C50:X50">SUM(C33:C49)</f>
        <v>54</v>
      </c>
      <c r="D50" s="31">
        <f t="shared" si="2"/>
        <v>99</v>
      </c>
      <c r="E50" s="32">
        <f t="shared" si="2"/>
        <v>0</v>
      </c>
      <c r="F50" s="30">
        <f t="shared" si="2"/>
        <v>0</v>
      </c>
      <c r="G50" s="30">
        <f t="shared" si="2"/>
        <v>2</v>
      </c>
      <c r="H50" s="33">
        <f t="shared" si="2"/>
        <v>0</v>
      </c>
      <c r="I50" s="32">
        <f t="shared" si="2"/>
        <v>3</v>
      </c>
      <c r="J50" s="30">
        <f t="shared" si="2"/>
        <v>4</v>
      </c>
      <c r="K50" s="30">
        <f t="shared" si="2"/>
        <v>3</v>
      </c>
      <c r="L50" s="33">
        <f t="shared" si="2"/>
        <v>0</v>
      </c>
      <c r="M50" s="32">
        <f t="shared" si="2"/>
        <v>7</v>
      </c>
      <c r="N50" s="30">
        <f t="shared" si="2"/>
        <v>9</v>
      </c>
      <c r="O50" s="30">
        <f t="shared" si="2"/>
        <v>7</v>
      </c>
      <c r="P50" s="33">
        <f t="shared" si="2"/>
        <v>2</v>
      </c>
      <c r="Q50" s="32">
        <f t="shared" si="2"/>
        <v>6</v>
      </c>
      <c r="R50" s="30">
        <f t="shared" si="2"/>
        <v>9</v>
      </c>
      <c r="S50" s="30">
        <f t="shared" si="2"/>
        <v>0</v>
      </c>
      <c r="T50" s="33">
        <f t="shared" si="2"/>
        <v>0</v>
      </c>
      <c r="U50" s="32">
        <f t="shared" si="2"/>
        <v>0</v>
      </c>
      <c r="V50" s="30">
        <f t="shared" si="2"/>
        <v>45</v>
      </c>
      <c r="W50" s="30">
        <f t="shared" si="2"/>
        <v>2</v>
      </c>
      <c r="X50" s="33">
        <f t="shared" si="2"/>
        <v>0</v>
      </c>
      <c r="Y50" s="35"/>
    </row>
    <row r="51" spans="1:25" ht="25.5" customHeight="1">
      <c r="A51" s="550" t="s">
        <v>263</v>
      </c>
      <c r="B51" s="18" t="s">
        <v>264</v>
      </c>
      <c r="C51" s="24">
        <v>2</v>
      </c>
      <c r="D51" s="25">
        <v>3</v>
      </c>
      <c r="E51" s="26">
        <v>1</v>
      </c>
      <c r="F51" s="24">
        <v>2</v>
      </c>
      <c r="G51" s="24"/>
      <c r="H51" s="27"/>
      <c r="I51" s="26"/>
      <c r="J51" s="24"/>
      <c r="K51" s="24"/>
      <c r="L51" s="27"/>
      <c r="M51" s="26"/>
      <c r="N51" s="24"/>
      <c r="O51" s="24"/>
      <c r="P51" s="27"/>
      <c r="Q51" s="26"/>
      <c r="R51" s="24"/>
      <c r="S51" s="24"/>
      <c r="T51" s="27"/>
      <c r="U51" s="26"/>
      <c r="V51" s="24"/>
      <c r="W51" s="24"/>
      <c r="X51" s="27"/>
      <c r="Y51" s="37" t="s">
        <v>252</v>
      </c>
    </row>
    <row r="52" spans="1:25" ht="15.75" customHeight="1">
      <c r="A52" s="551"/>
      <c r="B52" s="18" t="s">
        <v>209</v>
      </c>
      <c r="C52" s="24">
        <v>2</v>
      </c>
      <c r="D52" s="25">
        <v>2</v>
      </c>
      <c r="E52" s="26">
        <v>2</v>
      </c>
      <c r="F52" s="24"/>
      <c r="G52" s="24"/>
      <c r="H52" s="27"/>
      <c r="I52" s="26"/>
      <c r="J52" s="25"/>
      <c r="K52" s="24"/>
      <c r="L52" s="27"/>
      <c r="M52" s="26"/>
      <c r="N52" s="24"/>
      <c r="O52" s="24"/>
      <c r="P52" s="27"/>
      <c r="Q52" s="26"/>
      <c r="R52" s="24"/>
      <c r="S52" s="24"/>
      <c r="T52" s="27"/>
      <c r="U52" s="26"/>
      <c r="V52" s="24"/>
      <c r="W52" s="24"/>
      <c r="X52" s="27"/>
      <c r="Y52" s="23"/>
    </row>
    <row r="53" spans="1:25" ht="16.5" customHeight="1">
      <c r="A53" s="551"/>
      <c r="B53" s="18" t="s">
        <v>223</v>
      </c>
      <c r="C53" s="24">
        <v>2</v>
      </c>
      <c r="D53" s="25">
        <v>2</v>
      </c>
      <c r="E53" s="26"/>
      <c r="F53" s="24"/>
      <c r="G53" s="24">
        <v>2</v>
      </c>
      <c r="H53" s="27"/>
      <c r="I53" s="26"/>
      <c r="J53" s="24"/>
      <c r="K53" s="19"/>
      <c r="L53" s="22"/>
      <c r="M53" s="21"/>
      <c r="N53" s="19"/>
      <c r="O53" s="19"/>
      <c r="P53" s="22"/>
      <c r="Q53" s="21"/>
      <c r="R53" s="19"/>
      <c r="S53" s="19"/>
      <c r="T53" s="22"/>
      <c r="U53" s="21"/>
      <c r="V53" s="19"/>
      <c r="W53" s="19"/>
      <c r="X53" s="22"/>
      <c r="Y53" s="23"/>
    </row>
    <row r="54" spans="1:25" ht="15.75" customHeight="1">
      <c r="A54" s="551"/>
      <c r="B54" s="18" t="s">
        <v>190</v>
      </c>
      <c r="C54" s="24">
        <v>2</v>
      </c>
      <c r="D54" s="25">
        <v>2</v>
      </c>
      <c r="E54" s="26"/>
      <c r="F54" s="24"/>
      <c r="G54" s="24"/>
      <c r="H54" s="27"/>
      <c r="I54" s="26">
        <v>2</v>
      </c>
      <c r="J54" s="24"/>
      <c r="K54" s="24"/>
      <c r="L54" s="27"/>
      <c r="M54" s="26"/>
      <c r="N54" s="24"/>
      <c r="O54" s="24"/>
      <c r="P54" s="27"/>
      <c r="Q54" s="26"/>
      <c r="R54" s="24"/>
      <c r="S54" s="24"/>
      <c r="T54" s="27"/>
      <c r="U54" s="26"/>
      <c r="V54" s="24"/>
      <c r="W54" s="24"/>
      <c r="X54" s="27"/>
      <c r="Y54" s="23"/>
    </row>
    <row r="55" spans="1:25" ht="15.75" customHeight="1">
      <c r="A55" s="551"/>
      <c r="B55" s="18" t="s">
        <v>185</v>
      </c>
      <c r="C55" s="24">
        <v>2</v>
      </c>
      <c r="D55" s="25">
        <v>2</v>
      </c>
      <c r="E55" s="26"/>
      <c r="F55" s="24"/>
      <c r="G55" s="24"/>
      <c r="H55" s="27"/>
      <c r="I55" s="26">
        <v>2</v>
      </c>
      <c r="J55" s="24"/>
      <c r="K55" s="24"/>
      <c r="L55" s="27"/>
      <c r="M55" s="26"/>
      <c r="N55" s="24"/>
      <c r="O55" s="24"/>
      <c r="P55" s="27"/>
      <c r="Q55" s="26"/>
      <c r="R55" s="24"/>
      <c r="S55" s="24"/>
      <c r="T55" s="27"/>
      <c r="U55" s="26"/>
      <c r="V55" s="24"/>
      <c r="W55" s="24"/>
      <c r="X55" s="27"/>
      <c r="Y55" s="23"/>
    </row>
    <row r="56" spans="1:25" ht="15.75" customHeight="1">
      <c r="A56" s="551"/>
      <c r="B56" s="18" t="s">
        <v>265</v>
      </c>
      <c r="C56" s="24">
        <v>2</v>
      </c>
      <c r="D56" s="25">
        <v>2</v>
      </c>
      <c r="E56" s="26"/>
      <c r="F56" s="24"/>
      <c r="G56" s="24"/>
      <c r="H56" s="27"/>
      <c r="I56" s="26"/>
      <c r="J56" s="24"/>
      <c r="K56" s="40">
        <v>2</v>
      </c>
      <c r="L56" s="27"/>
      <c r="M56" s="26"/>
      <c r="N56" s="24"/>
      <c r="O56" s="24"/>
      <c r="P56" s="27"/>
      <c r="Q56" s="26"/>
      <c r="R56" s="24"/>
      <c r="S56" s="24"/>
      <c r="T56" s="27"/>
      <c r="U56" s="26"/>
      <c r="V56" s="24"/>
      <c r="W56" s="24"/>
      <c r="X56" s="27"/>
      <c r="Y56" s="23"/>
    </row>
    <row r="57" spans="1:25" ht="16.5" customHeight="1">
      <c r="A57" s="551"/>
      <c r="B57" s="18" t="s">
        <v>183</v>
      </c>
      <c r="C57" s="24">
        <v>2</v>
      </c>
      <c r="D57" s="25">
        <v>2</v>
      </c>
      <c r="E57" s="26"/>
      <c r="F57" s="24"/>
      <c r="G57" s="24"/>
      <c r="H57" s="27"/>
      <c r="I57" s="26"/>
      <c r="J57" s="24"/>
      <c r="K57" s="40">
        <v>2</v>
      </c>
      <c r="L57" s="27"/>
      <c r="M57" s="26"/>
      <c r="N57" s="24"/>
      <c r="O57" s="24"/>
      <c r="P57" s="27"/>
      <c r="Q57" s="26"/>
      <c r="R57" s="24"/>
      <c r="S57" s="24"/>
      <c r="T57" s="27"/>
      <c r="U57" s="26"/>
      <c r="V57" s="24"/>
      <c r="W57" s="24"/>
      <c r="X57" s="27"/>
      <c r="Y57" s="23"/>
    </row>
    <row r="58" spans="1:25" ht="15.75" customHeight="1">
      <c r="A58" s="551"/>
      <c r="B58" s="18" t="s">
        <v>201</v>
      </c>
      <c r="C58" s="19">
        <v>2</v>
      </c>
      <c r="D58" s="20">
        <v>2</v>
      </c>
      <c r="E58" s="21"/>
      <c r="F58" s="19"/>
      <c r="G58" s="19"/>
      <c r="H58" s="22"/>
      <c r="I58" s="21"/>
      <c r="J58" s="19"/>
      <c r="K58" s="19">
        <v>2</v>
      </c>
      <c r="L58" s="22"/>
      <c r="M58" s="21"/>
      <c r="N58" s="19"/>
      <c r="O58" s="19"/>
      <c r="P58" s="22"/>
      <c r="Q58" s="21"/>
      <c r="R58" s="19"/>
      <c r="S58" s="19"/>
      <c r="T58" s="22"/>
      <c r="U58" s="21"/>
      <c r="V58" s="19"/>
      <c r="W58" s="19"/>
      <c r="X58" s="22"/>
      <c r="Y58" s="23"/>
    </row>
    <row r="59" spans="1:25" ht="27" customHeight="1">
      <c r="A59" s="551"/>
      <c r="B59" s="18" t="s">
        <v>266</v>
      </c>
      <c r="C59" s="24">
        <v>2</v>
      </c>
      <c r="D59" s="25">
        <v>4</v>
      </c>
      <c r="E59" s="26"/>
      <c r="F59" s="24"/>
      <c r="G59" s="24"/>
      <c r="H59" s="27"/>
      <c r="I59" s="26"/>
      <c r="J59" s="24"/>
      <c r="K59" s="19"/>
      <c r="L59" s="22">
        <v>4</v>
      </c>
      <c r="M59" s="21"/>
      <c r="N59" s="19"/>
      <c r="O59" s="19"/>
      <c r="P59" s="22"/>
      <c r="Q59" s="21"/>
      <c r="R59" s="19"/>
      <c r="S59" s="19"/>
      <c r="T59" s="22"/>
      <c r="U59" s="21"/>
      <c r="V59" s="19"/>
      <c r="W59" s="19"/>
      <c r="X59" s="22"/>
      <c r="Y59" s="37" t="s">
        <v>252</v>
      </c>
    </row>
    <row r="60" spans="1:25" ht="15.75" customHeight="1">
      <c r="A60" s="551"/>
      <c r="B60" s="18" t="s">
        <v>160</v>
      </c>
      <c r="C60" s="24">
        <v>2</v>
      </c>
      <c r="D60" s="25">
        <v>2</v>
      </c>
      <c r="E60" s="26"/>
      <c r="F60" s="24"/>
      <c r="G60" s="24"/>
      <c r="H60" s="27"/>
      <c r="I60" s="26"/>
      <c r="J60" s="24"/>
      <c r="K60" s="24">
        <v>2</v>
      </c>
      <c r="L60" s="27"/>
      <c r="M60" s="26"/>
      <c r="N60" s="24"/>
      <c r="O60" s="24"/>
      <c r="P60" s="27"/>
      <c r="Q60" s="26"/>
      <c r="R60" s="24"/>
      <c r="S60" s="24"/>
      <c r="T60" s="27"/>
      <c r="U60" s="26"/>
      <c r="V60" s="24"/>
      <c r="W60" s="24"/>
      <c r="X60" s="27"/>
      <c r="Y60" s="23"/>
    </row>
    <row r="61" spans="1:25" ht="27" customHeight="1">
      <c r="A61" s="551"/>
      <c r="B61" s="18" t="s">
        <v>222</v>
      </c>
      <c r="C61" s="24">
        <v>1</v>
      </c>
      <c r="D61" s="25">
        <v>2</v>
      </c>
      <c r="E61" s="26"/>
      <c r="F61" s="24"/>
      <c r="G61" s="24"/>
      <c r="H61" s="27"/>
      <c r="I61" s="26"/>
      <c r="J61" s="24"/>
      <c r="K61" s="24"/>
      <c r="L61" s="27">
        <v>2</v>
      </c>
      <c r="M61" s="26"/>
      <c r="N61" s="24"/>
      <c r="O61" s="24"/>
      <c r="P61" s="27"/>
      <c r="Q61" s="26"/>
      <c r="R61" s="24"/>
      <c r="S61" s="24"/>
      <c r="T61" s="27"/>
      <c r="U61" s="26"/>
      <c r="V61" s="24"/>
      <c r="W61" s="24"/>
      <c r="X61" s="27"/>
      <c r="Y61" s="37" t="s">
        <v>252</v>
      </c>
    </row>
    <row r="62" spans="1:25" ht="15.75" customHeight="1">
      <c r="A62" s="551"/>
      <c r="B62" s="18" t="s">
        <v>267</v>
      </c>
      <c r="C62" s="24">
        <v>4</v>
      </c>
      <c r="D62" s="25">
        <v>4</v>
      </c>
      <c r="E62" s="26"/>
      <c r="F62" s="24"/>
      <c r="G62" s="24"/>
      <c r="H62" s="27"/>
      <c r="I62" s="26"/>
      <c r="J62" s="24"/>
      <c r="K62" s="19">
        <v>2</v>
      </c>
      <c r="L62" s="27"/>
      <c r="M62" s="26">
        <v>2</v>
      </c>
      <c r="N62" s="24"/>
      <c r="O62" s="24"/>
      <c r="P62" s="27"/>
      <c r="Q62" s="26"/>
      <c r="R62" s="24"/>
      <c r="S62" s="24"/>
      <c r="T62" s="27"/>
      <c r="U62" s="26"/>
      <c r="V62" s="24"/>
      <c r="W62" s="24"/>
      <c r="X62" s="27"/>
      <c r="Y62" s="23"/>
    </row>
    <row r="63" spans="1:25" ht="15.75" customHeight="1">
      <c r="A63" s="551"/>
      <c r="B63" s="18" t="s">
        <v>184</v>
      </c>
      <c r="C63" s="24">
        <v>2</v>
      </c>
      <c r="D63" s="25">
        <v>2</v>
      </c>
      <c r="E63" s="26"/>
      <c r="F63" s="24"/>
      <c r="G63" s="24"/>
      <c r="H63" s="27"/>
      <c r="I63" s="26"/>
      <c r="J63" s="24"/>
      <c r="K63" s="24"/>
      <c r="L63" s="27"/>
      <c r="M63" s="26">
        <v>2</v>
      </c>
      <c r="N63" s="24"/>
      <c r="O63" s="24"/>
      <c r="P63" s="27"/>
      <c r="Q63" s="26"/>
      <c r="R63" s="24"/>
      <c r="S63" s="24"/>
      <c r="T63" s="27"/>
      <c r="U63" s="26"/>
      <c r="V63" s="24"/>
      <c r="W63" s="24"/>
      <c r="X63" s="27"/>
      <c r="Y63" s="23"/>
    </row>
    <row r="64" spans="1:25" ht="15.75" customHeight="1">
      <c r="A64" s="551"/>
      <c r="B64" s="18" t="s">
        <v>268</v>
      </c>
      <c r="C64" s="19">
        <v>2</v>
      </c>
      <c r="D64" s="20">
        <v>2</v>
      </c>
      <c r="E64" s="21"/>
      <c r="F64" s="19"/>
      <c r="G64" s="19"/>
      <c r="H64" s="22"/>
      <c r="I64" s="21"/>
      <c r="J64" s="19"/>
      <c r="K64" s="19"/>
      <c r="L64" s="22"/>
      <c r="M64" s="21">
        <v>2</v>
      </c>
      <c r="N64" s="19"/>
      <c r="O64" s="19"/>
      <c r="P64" s="22"/>
      <c r="Q64" s="21"/>
      <c r="R64" s="19"/>
      <c r="S64" s="19"/>
      <c r="T64" s="22"/>
      <c r="U64" s="21"/>
      <c r="V64" s="19"/>
      <c r="W64" s="19"/>
      <c r="X64" s="22"/>
      <c r="Y64" s="23"/>
    </row>
    <row r="65" spans="1:25" ht="16.5" customHeight="1">
      <c r="A65" s="551"/>
      <c r="B65" s="18" t="s">
        <v>188</v>
      </c>
      <c r="C65" s="24">
        <v>2</v>
      </c>
      <c r="D65" s="25">
        <v>2</v>
      </c>
      <c r="E65" s="26"/>
      <c r="F65" s="24"/>
      <c r="G65" s="24"/>
      <c r="H65" s="27"/>
      <c r="I65" s="26"/>
      <c r="J65" s="24"/>
      <c r="K65" s="24"/>
      <c r="L65" s="27"/>
      <c r="M65" s="26"/>
      <c r="N65" s="24"/>
      <c r="O65" s="24">
        <v>2</v>
      </c>
      <c r="P65" s="27"/>
      <c r="Q65" s="26"/>
      <c r="R65" s="24"/>
      <c r="S65" s="24"/>
      <c r="T65" s="27"/>
      <c r="U65" s="26"/>
      <c r="V65" s="24"/>
      <c r="W65" s="24"/>
      <c r="X65" s="27"/>
      <c r="Y65" s="23"/>
    </row>
    <row r="66" spans="1:25" ht="15.75" customHeight="1">
      <c r="A66" s="551"/>
      <c r="B66" s="18" t="s">
        <v>189</v>
      </c>
      <c r="C66" s="24">
        <v>2</v>
      </c>
      <c r="D66" s="25">
        <v>2</v>
      </c>
      <c r="E66" s="26"/>
      <c r="F66" s="24"/>
      <c r="G66" s="24"/>
      <c r="H66" s="27"/>
      <c r="I66" s="26"/>
      <c r="J66" s="24"/>
      <c r="K66" s="24"/>
      <c r="L66" s="27"/>
      <c r="M66" s="26"/>
      <c r="N66" s="24"/>
      <c r="O66" s="24"/>
      <c r="P66" s="27"/>
      <c r="Q66" s="26">
        <v>2</v>
      </c>
      <c r="R66" s="25"/>
      <c r="S66" s="24"/>
      <c r="T66" s="27"/>
      <c r="U66" s="26"/>
      <c r="V66" s="24"/>
      <c r="W66" s="24"/>
      <c r="X66" s="27"/>
      <c r="Y66" s="23"/>
    </row>
    <row r="67" spans="1:25" ht="17.25" customHeight="1">
      <c r="A67" s="551"/>
      <c r="B67" s="18" t="s">
        <v>206</v>
      </c>
      <c r="C67" s="24">
        <v>2</v>
      </c>
      <c r="D67" s="25">
        <v>2</v>
      </c>
      <c r="E67" s="26"/>
      <c r="F67" s="24"/>
      <c r="G67" s="24"/>
      <c r="H67" s="27"/>
      <c r="I67" s="26"/>
      <c r="J67" s="24"/>
      <c r="K67" s="24"/>
      <c r="L67" s="27"/>
      <c r="M67" s="26"/>
      <c r="N67" s="24"/>
      <c r="O67" s="24"/>
      <c r="P67" s="27"/>
      <c r="Q67" s="26">
        <v>2</v>
      </c>
      <c r="R67" s="25"/>
      <c r="S67" s="24"/>
      <c r="T67" s="27"/>
      <c r="U67" s="26"/>
      <c r="V67" s="24"/>
      <c r="W67" s="24"/>
      <c r="X67" s="27"/>
      <c r="Y67" s="23"/>
    </row>
    <row r="68" spans="1:25" ht="16.5" customHeight="1">
      <c r="A68" s="551"/>
      <c r="B68" s="42" t="s">
        <v>269</v>
      </c>
      <c r="C68" s="24">
        <v>2</v>
      </c>
      <c r="D68" s="25">
        <v>2</v>
      </c>
      <c r="E68" s="26"/>
      <c r="F68" s="24"/>
      <c r="G68" s="24"/>
      <c r="H68" s="27"/>
      <c r="I68" s="26"/>
      <c r="J68" s="24"/>
      <c r="K68" s="24"/>
      <c r="L68" s="27"/>
      <c r="M68" s="26" t="s">
        <v>192</v>
      </c>
      <c r="N68" s="24"/>
      <c r="O68" s="24"/>
      <c r="P68" s="27"/>
      <c r="Q68" s="26"/>
      <c r="R68" s="25"/>
      <c r="S68" s="24">
        <v>2</v>
      </c>
      <c r="T68" s="22"/>
      <c r="U68" s="21"/>
      <c r="V68" s="19"/>
      <c r="W68" s="19"/>
      <c r="X68" s="22"/>
      <c r="Y68" s="23"/>
    </row>
    <row r="69" spans="1:25" ht="27.75" customHeight="1">
      <c r="A69" s="551"/>
      <c r="B69" s="42" t="s">
        <v>270</v>
      </c>
      <c r="C69" s="24">
        <v>3</v>
      </c>
      <c r="D69" s="25">
        <v>9</v>
      </c>
      <c r="E69" s="26"/>
      <c r="F69" s="24"/>
      <c r="G69" s="24"/>
      <c r="H69" s="27"/>
      <c r="I69" s="26"/>
      <c r="J69" s="24"/>
      <c r="K69" s="24"/>
      <c r="L69" s="27"/>
      <c r="M69" s="26"/>
      <c r="N69" s="24"/>
      <c r="O69" s="24"/>
      <c r="P69" s="27"/>
      <c r="Q69" s="26"/>
      <c r="R69" s="25"/>
      <c r="S69" s="24"/>
      <c r="T69" s="22"/>
      <c r="U69" s="21"/>
      <c r="V69" s="19">
        <v>9</v>
      </c>
      <c r="W69" s="19"/>
      <c r="X69" s="22"/>
      <c r="Y69" s="23"/>
    </row>
    <row r="70" spans="1:25" ht="15.75" customHeight="1">
      <c r="A70" s="551"/>
      <c r="B70" s="18" t="s">
        <v>271</v>
      </c>
      <c r="C70" s="24">
        <v>2</v>
      </c>
      <c r="D70" s="25">
        <v>2</v>
      </c>
      <c r="E70" s="26"/>
      <c r="F70" s="24"/>
      <c r="G70" s="24"/>
      <c r="H70" s="27"/>
      <c r="I70" s="26"/>
      <c r="J70" s="24"/>
      <c r="K70" s="24"/>
      <c r="L70" s="27"/>
      <c r="M70" s="26"/>
      <c r="N70" s="24"/>
      <c r="O70" s="24"/>
      <c r="P70" s="27"/>
      <c r="Q70" s="26"/>
      <c r="R70" s="24"/>
      <c r="S70" s="24"/>
      <c r="T70" s="27"/>
      <c r="U70" s="26"/>
      <c r="V70" s="24"/>
      <c r="W70" s="24">
        <v>2</v>
      </c>
      <c r="X70" s="27"/>
      <c r="Y70" s="23"/>
    </row>
    <row r="71" spans="1:25" ht="15.75">
      <c r="A71" s="551"/>
      <c r="B71" s="18" t="s">
        <v>272</v>
      </c>
      <c r="C71" s="24">
        <v>2</v>
      </c>
      <c r="D71" s="25">
        <v>2</v>
      </c>
      <c r="E71" s="26"/>
      <c r="F71" s="24"/>
      <c r="G71" s="24"/>
      <c r="H71" s="27"/>
      <c r="I71" s="26"/>
      <c r="J71" s="24"/>
      <c r="K71" s="24"/>
      <c r="L71" s="27"/>
      <c r="M71" s="26"/>
      <c r="N71" s="24"/>
      <c r="O71" s="24"/>
      <c r="P71" s="27"/>
      <c r="Q71" s="26"/>
      <c r="R71" s="24"/>
      <c r="S71" s="24"/>
      <c r="T71" s="27"/>
      <c r="U71" s="26"/>
      <c r="V71" s="24"/>
      <c r="W71" s="24">
        <v>2</v>
      </c>
      <c r="X71" s="27"/>
      <c r="Y71" s="23"/>
    </row>
    <row r="72" spans="1:25" s="36" customFormat="1" ht="15.75" customHeight="1" thickBot="1">
      <c r="A72" s="552"/>
      <c r="B72" s="43" t="s">
        <v>231</v>
      </c>
      <c r="C72" s="44">
        <f aca="true" t="shared" si="3" ref="C72:X72">SUM(C51:C71)</f>
        <v>44</v>
      </c>
      <c r="D72" s="45">
        <f t="shared" si="3"/>
        <v>54</v>
      </c>
      <c r="E72" s="46">
        <f t="shared" si="3"/>
        <v>3</v>
      </c>
      <c r="F72" s="44">
        <f t="shared" si="3"/>
        <v>2</v>
      </c>
      <c r="G72" s="44">
        <f t="shared" si="3"/>
        <v>2</v>
      </c>
      <c r="H72" s="47">
        <f t="shared" si="3"/>
        <v>0</v>
      </c>
      <c r="I72" s="46">
        <f t="shared" si="3"/>
        <v>4</v>
      </c>
      <c r="J72" s="44">
        <f t="shared" si="3"/>
        <v>0</v>
      </c>
      <c r="K72" s="44">
        <f t="shared" si="3"/>
        <v>10</v>
      </c>
      <c r="L72" s="47">
        <f t="shared" si="3"/>
        <v>6</v>
      </c>
      <c r="M72" s="46">
        <f t="shared" si="3"/>
        <v>6</v>
      </c>
      <c r="N72" s="44">
        <f t="shared" si="3"/>
        <v>0</v>
      </c>
      <c r="O72" s="44">
        <f t="shared" si="3"/>
        <v>2</v>
      </c>
      <c r="P72" s="47">
        <f t="shared" si="3"/>
        <v>0</v>
      </c>
      <c r="Q72" s="46">
        <f t="shared" si="3"/>
        <v>4</v>
      </c>
      <c r="R72" s="44">
        <f t="shared" si="3"/>
        <v>0</v>
      </c>
      <c r="S72" s="44">
        <f t="shared" si="3"/>
        <v>2</v>
      </c>
      <c r="T72" s="47">
        <f t="shared" si="3"/>
        <v>0</v>
      </c>
      <c r="U72" s="46">
        <f t="shared" si="3"/>
        <v>0</v>
      </c>
      <c r="V72" s="44">
        <f t="shared" si="3"/>
        <v>9</v>
      </c>
      <c r="W72" s="44">
        <f t="shared" si="3"/>
        <v>4</v>
      </c>
      <c r="X72" s="47">
        <f t="shared" si="3"/>
        <v>0</v>
      </c>
      <c r="Y72" s="48"/>
    </row>
    <row r="73" spans="1:25" ht="13.5" customHeight="1">
      <c r="A73" s="542" t="s">
        <v>117</v>
      </c>
      <c r="B73" s="49" t="s">
        <v>202</v>
      </c>
      <c r="C73" s="52">
        <v>2</v>
      </c>
      <c r="D73" s="50">
        <v>2</v>
      </c>
      <c r="E73" s="53"/>
      <c r="F73" s="52"/>
      <c r="G73" s="52"/>
      <c r="H73" s="54"/>
      <c r="I73" s="51">
        <v>2</v>
      </c>
      <c r="J73" s="52"/>
      <c r="K73" s="52"/>
      <c r="L73" s="50"/>
      <c r="M73" s="53"/>
      <c r="N73" s="52"/>
      <c r="O73" s="52"/>
      <c r="P73" s="54"/>
      <c r="Q73" s="51"/>
      <c r="R73" s="52"/>
      <c r="S73" s="52"/>
      <c r="T73" s="50"/>
      <c r="U73" s="53"/>
      <c r="V73" s="52"/>
      <c r="W73" s="52"/>
      <c r="X73" s="54"/>
      <c r="Y73" s="529" t="s">
        <v>273</v>
      </c>
    </row>
    <row r="74" spans="1:25" ht="15.75" customHeight="1">
      <c r="A74" s="548"/>
      <c r="B74" s="18" t="s">
        <v>274</v>
      </c>
      <c r="C74" s="19">
        <v>2</v>
      </c>
      <c r="D74" s="25">
        <v>2</v>
      </c>
      <c r="E74" s="26"/>
      <c r="F74" s="24"/>
      <c r="G74" s="24"/>
      <c r="H74" s="27"/>
      <c r="I74" s="40">
        <v>2</v>
      </c>
      <c r="J74" s="24"/>
      <c r="K74" s="24"/>
      <c r="L74" s="25"/>
      <c r="M74" s="26"/>
      <c r="N74" s="24"/>
      <c r="O74" s="24"/>
      <c r="P74" s="27"/>
      <c r="Q74" s="40"/>
      <c r="R74" s="24"/>
      <c r="S74" s="24"/>
      <c r="T74" s="25"/>
      <c r="U74" s="26"/>
      <c r="V74" s="24"/>
      <c r="W74" s="24"/>
      <c r="X74" s="27"/>
      <c r="Y74" s="530"/>
    </row>
    <row r="75" spans="1:25" ht="15.75" customHeight="1">
      <c r="A75" s="548"/>
      <c r="B75" s="18" t="s">
        <v>275</v>
      </c>
      <c r="C75" s="24">
        <v>2</v>
      </c>
      <c r="D75" s="25">
        <v>2</v>
      </c>
      <c r="E75" s="55"/>
      <c r="F75" s="56"/>
      <c r="G75" s="56"/>
      <c r="H75" s="57"/>
      <c r="I75" s="58">
        <v>2</v>
      </c>
      <c r="J75" s="56"/>
      <c r="K75" s="56"/>
      <c r="L75" s="59"/>
      <c r="M75" s="55"/>
      <c r="N75" s="56"/>
      <c r="O75" s="56"/>
      <c r="P75" s="57"/>
      <c r="Q75" s="58"/>
      <c r="R75" s="56"/>
      <c r="S75" s="56"/>
      <c r="T75" s="59"/>
      <c r="U75" s="55"/>
      <c r="V75" s="56"/>
      <c r="W75" s="56"/>
      <c r="X75" s="57"/>
      <c r="Y75" s="530"/>
    </row>
    <row r="76" spans="1:25" ht="13.5" customHeight="1" thickBot="1">
      <c r="A76" s="548"/>
      <c r="B76" s="60" t="s">
        <v>210</v>
      </c>
      <c r="C76" s="61">
        <v>2</v>
      </c>
      <c r="D76" s="5">
        <v>2</v>
      </c>
      <c r="E76" s="62"/>
      <c r="F76" s="61"/>
      <c r="G76" s="61"/>
      <c r="H76" s="63"/>
      <c r="I76" s="1">
        <v>2</v>
      </c>
      <c r="J76" s="61"/>
      <c r="K76" s="61"/>
      <c r="L76" s="5"/>
      <c r="M76" s="62"/>
      <c r="N76" s="61"/>
      <c r="O76" s="61"/>
      <c r="P76" s="63"/>
      <c r="Q76" s="1"/>
      <c r="R76" s="61"/>
      <c r="S76" s="61"/>
      <c r="T76" s="5"/>
      <c r="U76" s="62"/>
      <c r="V76" s="61"/>
      <c r="W76" s="61"/>
      <c r="X76" s="63"/>
      <c r="Y76" s="531"/>
    </row>
    <row r="77" spans="1:25" ht="15.75" customHeight="1">
      <c r="A77" s="548"/>
      <c r="B77" s="38" t="s">
        <v>109</v>
      </c>
      <c r="C77" s="64">
        <v>2</v>
      </c>
      <c r="D77" s="65">
        <v>2</v>
      </c>
      <c r="E77" s="66"/>
      <c r="F77" s="64"/>
      <c r="G77" s="64"/>
      <c r="H77" s="67"/>
      <c r="I77" s="66"/>
      <c r="J77" s="64"/>
      <c r="K77" s="64"/>
      <c r="L77" s="67"/>
      <c r="M77" s="66"/>
      <c r="N77" s="64"/>
      <c r="O77" s="64">
        <v>2</v>
      </c>
      <c r="P77" s="67"/>
      <c r="Q77" s="66"/>
      <c r="R77" s="64"/>
      <c r="S77" s="64"/>
      <c r="T77" s="67"/>
      <c r="U77" s="12"/>
      <c r="V77" s="13"/>
      <c r="W77" s="13"/>
      <c r="X77" s="39"/>
      <c r="Y77" s="553" t="s">
        <v>276</v>
      </c>
    </row>
    <row r="78" spans="1:25" ht="15.75" customHeight="1">
      <c r="A78" s="548"/>
      <c r="B78" s="68" t="s">
        <v>110</v>
      </c>
      <c r="C78" s="56">
        <v>2</v>
      </c>
      <c r="D78" s="59">
        <v>2</v>
      </c>
      <c r="E78" s="26"/>
      <c r="F78" s="24"/>
      <c r="G78" s="24"/>
      <c r="H78" s="27"/>
      <c r="I78" s="26"/>
      <c r="J78" s="24"/>
      <c r="K78" s="24"/>
      <c r="L78" s="27"/>
      <c r="M78" s="26"/>
      <c r="N78" s="24"/>
      <c r="O78" s="24">
        <v>2</v>
      </c>
      <c r="P78" s="27"/>
      <c r="Q78" s="26"/>
      <c r="R78" s="24"/>
      <c r="S78" s="24"/>
      <c r="T78" s="27"/>
      <c r="U78" s="21"/>
      <c r="V78" s="19"/>
      <c r="W78" s="19"/>
      <c r="X78" s="22"/>
      <c r="Y78" s="530"/>
    </row>
    <row r="79" spans="1:25" ht="15.75" customHeight="1" thickBot="1">
      <c r="A79" s="548"/>
      <c r="B79" s="18" t="s">
        <v>111</v>
      </c>
      <c r="C79" s="24">
        <v>2</v>
      </c>
      <c r="D79" s="25">
        <v>2</v>
      </c>
      <c r="E79" s="26"/>
      <c r="F79" s="24"/>
      <c r="G79" s="24"/>
      <c r="H79" s="27"/>
      <c r="I79" s="26"/>
      <c r="J79" s="24"/>
      <c r="K79" s="24"/>
      <c r="L79" s="27"/>
      <c r="M79" s="26"/>
      <c r="N79" s="24"/>
      <c r="O79" s="24">
        <v>2</v>
      </c>
      <c r="P79" s="27"/>
      <c r="Q79" s="26"/>
      <c r="R79" s="24"/>
      <c r="S79" s="24"/>
      <c r="T79" s="27"/>
      <c r="U79" s="21"/>
      <c r="V79" s="19"/>
      <c r="W79" s="19"/>
      <c r="X79" s="22"/>
      <c r="Y79" s="531"/>
    </row>
    <row r="80" spans="1:25" ht="15.75" customHeight="1">
      <c r="A80" s="548"/>
      <c r="B80" s="49" t="s">
        <v>277</v>
      </c>
      <c r="C80" s="52">
        <v>2</v>
      </c>
      <c r="D80" s="50">
        <v>2</v>
      </c>
      <c r="E80" s="53"/>
      <c r="F80" s="52"/>
      <c r="G80" s="52"/>
      <c r="H80" s="54"/>
      <c r="I80" s="53"/>
      <c r="J80" s="52"/>
      <c r="K80" s="52"/>
      <c r="L80" s="54"/>
      <c r="M80" s="53"/>
      <c r="N80" s="52"/>
      <c r="O80" s="52"/>
      <c r="P80" s="54"/>
      <c r="Q80" s="53">
        <v>2</v>
      </c>
      <c r="R80" s="52"/>
      <c r="S80" s="52"/>
      <c r="T80" s="54"/>
      <c r="U80" s="69"/>
      <c r="V80" s="70"/>
      <c r="W80" s="70"/>
      <c r="X80" s="71"/>
      <c r="Y80" s="529" t="s">
        <v>276</v>
      </c>
    </row>
    <row r="81" spans="1:25" ht="15.75" customHeight="1">
      <c r="A81" s="548"/>
      <c r="B81" s="18" t="s">
        <v>278</v>
      </c>
      <c r="C81" s="72">
        <v>2</v>
      </c>
      <c r="D81" s="73">
        <v>2</v>
      </c>
      <c r="E81" s="26"/>
      <c r="F81" s="24"/>
      <c r="G81" s="24"/>
      <c r="H81" s="27"/>
      <c r="I81" s="26"/>
      <c r="J81" s="24"/>
      <c r="K81" s="24"/>
      <c r="L81" s="27"/>
      <c r="M81" s="26"/>
      <c r="N81" s="24"/>
      <c r="O81" s="24"/>
      <c r="P81" s="27"/>
      <c r="Q81" s="26">
        <v>2</v>
      </c>
      <c r="R81" s="24"/>
      <c r="S81" s="24"/>
      <c r="T81" s="27"/>
      <c r="U81" s="21"/>
      <c r="V81" s="19"/>
      <c r="W81" s="19"/>
      <c r="X81" s="22"/>
      <c r="Y81" s="554"/>
    </row>
    <row r="82" spans="1:25" ht="15.75" customHeight="1" thickBot="1">
      <c r="A82" s="548"/>
      <c r="B82" s="60" t="s">
        <v>208</v>
      </c>
      <c r="C82" s="61">
        <v>2</v>
      </c>
      <c r="D82" s="5">
        <v>2</v>
      </c>
      <c r="E82" s="62"/>
      <c r="F82" s="61"/>
      <c r="G82" s="61"/>
      <c r="H82" s="63"/>
      <c r="I82" s="62"/>
      <c r="J82" s="61"/>
      <c r="K82" s="61"/>
      <c r="L82" s="63"/>
      <c r="M82" s="62"/>
      <c r="N82" s="61"/>
      <c r="O82" s="61"/>
      <c r="P82" s="63"/>
      <c r="Q82" s="62">
        <v>2</v>
      </c>
      <c r="R82" s="61"/>
      <c r="S82" s="61"/>
      <c r="T82" s="63"/>
      <c r="U82" s="74"/>
      <c r="V82" s="75"/>
      <c r="W82" s="75"/>
      <c r="X82" s="76"/>
      <c r="Y82" s="531"/>
    </row>
    <row r="83" spans="1:25" ht="15.75" customHeight="1">
      <c r="A83" s="548"/>
      <c r="B83" s="49" t="s">
        <v>279</v>
      </c>
      <c r="C83" s="52">
        <v>2</v>
      </c>
      <c r="D83" s="50">
        <v>2</v>
      </c>
      <c r="E83" s="53"/>
      <c r="F83" s="52"/>
      <c r="G83" s="52"/>
      <c r="H83" s="54"/>
      <c r="I83" s="53"/>
      <c r="J83" s="52"/>
      <c r="K83" s="52"/>
      <c r="L83" s="54"/>
      <c r="M83" s="53"/>
      <c r="N83" s="52"/>
      <c r="O83" s="52"/>
      <c r="P83" s="54"/>
      <c r="Q83" s="53">
        <v>2</v>
      </c>
      <c r="R83" s="52"/>
      <c r="S83" s="52"/>
      <c r="T83" s="54"/>
      <c r="U83" s="53"/>
      <c r="V83" s="52"/>
      <c r="W83" s="52"/>
      <c r="X83" s="54"/>
      <c r="Y83" s="529" t="s">
        <v>280</v>
      </c>
    </row>
    <row r="84" spans="1:25" ht="15.75" customHeight="1">
      <c r="A84" s="548"/>
      <c r="B84" s="18" t="s">
        <v>281</v>
      </c>
      <c r="C84" s="77">
        <v>2</v>
      </c>
      <c r="D84" s="25">
        <v>2</v>
      </c>
      <c r="E84" s="26"/>
      <c r="F84" s="24"/>
      <c r="G84" s="24"/>
      <c r="H84" s="27"/>
      <c r="I84" s="26"/>
      <c r="J84" s="24"/>
      <c r="K84" s="24"/>
      <c r="L84" s="27"/>
      <c r="M84" s="26"/>
      <c r="N84" s="24"/>
      <c r="O84" s="24"/>
      <c r="P84" s="27"/>
      <c r="Q84" s="26">
        <v>2</v>
      </c>
      <c r="R84" s="24"/>
      <c r="S84" s="24"/>
      <c r="T84" s="27"/>
      <c r="U84" s="26"/>
      <c r="V84" s="24"/>
      <c r="W84" s="24"/>
      <c r="X84" s="27"/>
      <c r="Y84" s="530"/>
    </row>
    <row r="85" spans="1:25" ht="15.75" customHeight="1">
      <c r="A85" s="548"/>
      <c r="B85" s="18" t="s">
        <v>187</v>
      </c>
      <c r="C85" s="24">
        <v>2</v>
      </c>
      <c r="D85" s="25">
        <v>2</v>
      </c>
      <c r="E85" s="26"/>
      <c r="F85" s="24"/>
      <c r="G85" s="24"/>
      <c r="H85" s="27"/>
      <c r="I85" s="26"/>
      <c r="J85" s="24"/>
      <c r="K85" s="24"/>
      <c r="L85" s="27"/>
      <c r="M85" s="26"/>
      <c r="N85" s="24"/>
      <c r="O85" s="24"/>
      <c r="P85" s="27"/>
      <c r="Q85" s="26">
        <v>2</v>
      </c>
      <c r="R85" s="24"/>
      <c r="S85" s="24"/>
      <c r="T85" s="27"/>
      <c r="U85" s="26"/>
      <c r="V85" s="24"/>
      <c r="W85" s="24"/>
      <c r="X85" s="27"/>
      <c r="Y85" s="530"/>
    </row>
    <row r="86" spans="1:25" ht="15.75" customHeight="1">
      <c r="A86" s="548"/>
      <c r="B86" s="38" t="s">
        <v>282</v>
      </c>
      <c r="C86" s="13">
        <v>2</v>
      </c>
      <c r="D86" s="65">
        <v>2</v>
      </c>
      <c r="E86" s="66"/>
      <c r="F86" s="64"/>
      <c r="G86" s="64"/>
      <c r="H86" s="67"/>
      <c r="I86" s="66"/>
      <c r="J86" s="64"/>
      <c r="K86" s="64"/>
      <c r="L86" s="67"/>
      <c r="M86" s="66"/>
      <c r="N86" s="64"/>
      <c r="O86" s="64"/>
      <c r="P86" s="67"/>
      <c r="Q86" s="66">
        <v>2</v>
      </c>
      <c r="R86" s="65"/>
      <c r="S86" s="64"/>
      <c r="T86" s="67"/>
      <c r="U86" s="66"/>
      <c r="V86" s="64"/>
      <c r="W86" s="64"/>
      <c r="X86" s="67"/>
      <c r="Y86" s="530"/>
    </row>
    <row r="87" spans="1:25" ht="15.75" customHeight="1">
      <c r="A87" s="548"/>
      <c r="B87" s="18" t="s">
        <v>283</v>
      </c>
      <c r="C87" s="19">
        <v>2</v>
      </c>
      <c r="D87" s="25">
        <v>2</v>
      </c>
      <c r="E87" s="26"/>
      <c r="F87" s="24"/>
      <c r="G87" s="24"/>
      <c r="H87" s="27"/>
      <c r="I87" s="26"/>
      <c r="J87" s="24"/>
      <c r="K87" s="24"/>
      <c r="L87" s="27"/>
      <c r="M87" s="26"/>
      <c r="N87" s="24"/>
      <c r="O87" s="24"/>
      <c r="P87" s="27"/>
      <c r="Q87" s="26">
        <v>2</v>
      </c>
      <c r="R87" s="25"/>
      <c r="S87" s="24"/>
      <c r="T87" s="27"/>
      <c r="U87" s="26"/>
      <c r="V87" s="24"/>
      <c r="W87" s="24"/>
      <c r="X87" s="27"/>
      <c r="Y87" s="530"/>
    </row>
    <row r="88" spans="1:25" ht="15.75" customHeight="1" thickBot="1">
      <c r="A88" s="548"/>
      <c r="B88" s="60" t="s">
        <v>186</v>
      </c>
      <c r="C88" s="61">
        <v>2</v>
      </c>
      <c r="D88" s="5">
        <v>2</v>
      </c>
      <c r="E88" s="62"/>
      <c r="F88" s="61"/>
      <c r="G88" s="61"/>
      <c r="H88" s="63"/>
      <c r="I88" s="62"/>
      <c r="J88" s="61"/>
      <c r="K88" s="61"/>
      <c r="L88" s="63"/>
      <c r="M88" s="62"/>
      <c r="N88" s="61"/>
      <c r="O88" s="61"/>
      <c r="P88" s="63"/>
      <c r="Q88" s="62">
        <v>2</v>
      </c>
      <c r="R88" s="5"/>
      <c r="S88" s="61"/>
      <c r="T88" s="63"/>
      <c r="U88" s="62"/>
      <c r="V88" s="61"/>
      <c r="W88" s="61"/>
      <c r="X88" s="63"/>
      <c r="Y88" s="531"/>
    </row>
    <row r="89" spans="1:25" ht="15" customHeight="1">
      <c r="A89" s="548"/>
      <c r="B89" s="78" t="s">
        <v>284</v>
      </c>
      <c r="C89" s="64">
        <v>2</v>
      </c>
      <c r="D89" s="65">
        <v>2</v>
      </c>
      <c r="E89" s="66"/>
      <c r="F89" s="64"/>
      <c r="G89" s="64"/>
      <c r="H89" s="67"/>
      <c r="I89" s="66"/>
      <c r="J89" s="64"/>
      <c r="K89" s="64"/>
      <c r="L89" s="67"/>
      <c r="M89" s="66"/>
      <c r="N89" s="64"/>
      <c r="O89" s="64"/>
      <c r="P89" s="67"/>
      <c r="Q89" s="66"/>
      <c r="R89" s="64"/>
      <c r="S89" s="64">
        <v>2</v>
      </c>
      <c r="T89" s="67"/>
      <c r="U89" s="66"/>
      <c r="V89" s="64"/>
      <c r="W89" s="64"/>
      <c r="X89" s="67"/>
      <c r="Y89" s="532" t="s">
        <v>273</v>
      </c>
    </row>
    <row r="90" spans="1:25" ht="15.75" customHeight="1">
      <c r="A90" s="548"/>
      <c r="B90" s="42" t="s">
        <v>285</v>
      </c>
      <c r="C90" s="24">
        <v>2</v>
      </c>
      <c r="D90" s="25">
        <v>2</v>
      </c>
      <c r="E90" s="26"/>
      <c r="F90" s="24"/>
      <c r="G90" s="24"/>
      <c r="H90" s="27"/>
      <c r="I90" s="26"/>
      <c r="J90" s="24"/>
      <c r="K90" s="24"/>
      <c r="L90" s="27"/>
      <c r="M90" s="26"/>
      <c r="N90" s="24"/>
      <c r="O90" s="24"/>
      <c r="P90" s="27"/>
      <c r="Q90" s="26"/>
      <c r="R90" s="24"/>
      <c r="S90" s="24">
        <v>2</v>
      </c>
      <c r="T90" s="27"/>
      <c r="U90" s="26"/>
      <c r="V90" s="24"/>
      <c r="W90" s="24"/>
      <c r="X90" s="27"/>
      <c r="Y90" s="533"/>
    </row>
    <row r="91" spans="1:25" ht="15.75" customHeight="1">
      <c r="A91" s="548"/>
      <c r="B91" s="42" t="s">
        <v>286</v>
      </c>
      <c r="C91" s="24">
        <v>2</v>
      </c>
      <c r="D91" s="25">
        <v>2</v>
      </c>
      <c r="E91" s="26"/>
      <c r="F91" s="24"/>
      <c r="G91" s="24"/>
      <c r="H91" s="27"/>
      <c r="I91" s="26"/>
      <c r="J91" s="24"/>
      <c r="K91" s="24"/>
      <c r="L91" s="27"/>
      <c r="M91" s="26"/>
      <c r="N91" s="24"/>
      <c r="O91" s="24"/>
      <c r="P91" s="27"/>
      <c r="Q91" s="26"/>
      <c r="R91" s="19"/>
      <c r="S91" s="24">
        <v>2</v>
      </c>
      <c r="T91" s="22"/>
      <c r="U91" s="26"/>
      <c r="V91" s="24"/>
      <c r="W91" s="24"/>
      <c r="X91" s="27"/>
      <c r="Y91" s="533"/>
    </row>
    <row r="92" spans="1:25" ht="15.75" customHeight="1" thickBot="1">
      <c r="A92" s="548"/>
      <c r="B92" s="79" t="s">
        <v>118</v>
      </c>
      <c r="C92" s="61">
        <v>2</v>
      </c>
      <c r="D92" s="5">
        <v>2</v>
      </c>
      <c r="E92" s="62"/>
      <c r="F92" s="61"/>
      <c r="G92" s="61"/>
      <c r="H92" s="63"/>
      <c r="I92" s="62"/>
      <c r="J92" s="61"/>
      <c r="K92" s="61"/>
      <c r="L92" s="63"/>
      <c r="M92" s="62"/>
      <c r="N92" s="61"/>
      <c r="O92" s="61"/>
      <c r="P92" s="63"/>
      <c r="Q92" s="62"/>
      <c r="R92" s="75"/>
      <c r="S92" s="61">
        <v>2</v>
      </c>
      <c r="T92" s="76"/>
      <c r="U92" s="62"/>
      <c r="V92" s="61"/>
      <c r="W92" s="61"/>
      <c r="X92" s="63"/>
      <c r="Y92" s="534"/>
    </row>
    <row r="93" spans="1:25" ht="15.75" customHeight="1">
      <c r="A93" s="548"/>
      <c r="B93" s="80" t="s">
        <v>287</v>
      </c>
      <c r="C93" s="24">
        <v>2</v>
      </c>
      <c r="D93" s="24">
        <v>2</v>
      </c>
      <c r="E93" s="26"/>
      <c r="F93" s="24"/>
      <c r="G93" s="24"/>
      <c r="H93" s="27"/>
      <c r="I93" s="24"/>
      <c r="J93" s="24"/>
      <c r="K93" s="24"/>
      <c r="L93" s="24"/>
      <c r="M93" s="26"/>
      <c r="N93" s="24"/>
      <c r="O93" s="24"/>
      <c r="P93" s="27"/>
      <c r="Q93" s="24"/>
      <c r="R93" s="24"/>
      <c r="S93" s="24">
        <v>2</v>
      </c>
      <c r="T93" s="24"/>
      <c r="U93" s="26"/>
      <c r="V93" s="24"/>
      <c r="W93" s="24"/>
      <c r="X93" s="27"/>
      <c r="Y93" s="532" t="s">
        <v>288</v>
      </c>
    </row>
    <row r="94" spans="1:25" ht="15.75" customHeight="1">
      <c r="A94" s="548"/>
      <c r="B94" s="42" t="s">
        <v>289</v>
      </c>
      <c r="C94" s="24">
        <v>2</v>
      </c>
      <c r="D94" s="24">
        <v>2</v>
      </c>
      <c r="E94" s="26"/>
      <c r="F94" s="24"/>
      <c r="G94" s="24"/>
      <c r="H94" s="27"/>
      <c r="I94" s="24"/>
      <c r="J94" s="24"/>
      <c r="K94" s="24"/>
      <c r="L94" s="24"/>
      <c r="M94" s="26"/>
      <c r="N94" s="24"/>
      <c r="O94" s="24"/>
      <c r="P94" s="27"/>
      <c r="Q94" s="24"/>
      <c r="R94" s="24"/>
      <c r="S94" s="24">
        <v>2</v>
      </c>
      <c r="T94" s="24"/>
      <c r="U94" s="26"/>
      <c r="V94" s="24"/>
      <c r="W94" s="24"/>
      <c r="X94" s="27"/>
      <c r="Y94" s="533"/>
    </row>
    <row r="95" spans="1:25" ht="15.75" customHeight="1">
      <c r="A95" s="548"/>
      <c r="B95" s="42" t="s">
        <v>207</v>
      </c>
      <c r="C95" s="24">
        <v>2</v>
      </c>
      <c r="D95" s="24">
        <v>2</v>
      </c>
      <c r="E95" s="26"/>
      <c r="F95" s="24"/>
      <c r="G95" s="24"/>
      <c r="H95" s="27"/>
      <c r="I95" s="24"/>
      <c r="J95" s="24"/>
      <c r="K95" s="24"/>
      <c r="L95" s="24"/>
      <c r="M95" s="26"/>
      <c r="N95" s="24"/>
      <c r="O95" s="24"/>
      <c r="P95" s="27"/>
      <c r="Q95" s="24"/>
      <c r="R95" s="24"/>
      <c r="S95" s="24">
        <v>2</v>
      </c>
      <c r="T95" s="24"/>
      <c r="U95" s="26"/>
      <c r="V95" s="24"/>
      <c r="W95" s="24"/>
      <c r="X95" s="27"/>
      <c r="Y95" s="533"/>
    </row>
    <row r="96" spans="1:25" ht="15.75" customHeight="1" thickBot="1">
      <c r="A96" s="548"/>
      <c r="B96" s="79" t="s">
        <v>205</v>
      </c>
      <c r="C96" s="61">
        <v>2</v>
      </c>
      <c r="D96" s="61">
        <v>2</v>
      </c>
      <c r="E96" s="62"/>
      <c r="F96" s="61"/>
      <c r="G96" s="61"/>
      <c r="H96" s="63"/>
      <c r="I96" s="61"/>
      <c r="J96" s="61"/>
      <c r="K96" s="61"/>
      <c r="L96" s="61"/>
      <c r="M96" s="62"/>
      <c r="N96" s="61"/>
      <c r="O96" s="61"/>
      <c r="P96" s="63"/>
      <c r="Q96" s="61"/>
      <c r="R96" s="61"/>
      <c r="S96" s="61">
        <v>2</v>
      </c>
      <c r="T96" s="61"/>
      <c r="U96" s="62"/>
      <c r="V96" s="61"/>
      <c r="W96" s="61"/>
      <c r="X96" s="63"/>
      <c r="Y96" s="534"/>
    </row>
    <row r="97" spans="1:25" ht="16.5" customHeight="1">
      <c r="A97" s="548"/>
      <c r="B97" s="81" t="s">
        <v>290</v>
      </c>
      <c r="C97" s="52">
        <v>2</v>
      </c>
      <c r="D97" s="52">
        <v>2</v>
      </c>
      <c r="E97" s="53"/>
      <c r="F97" s="52"/>
      <c r="G97" s="52"/>
      <c r="H97" s="54"/>
      <c r="I97" s="52"/>
      <c r="J97" s="52"/>
      <c r="K97" s="52"/>
      <c r="L97" s="52"/>
      <c r="M97" s="53"/>
      <c r="N97" s="52"/>
      <c r="O97" s="52"/>
      <c r="P97" s="54"/>
      <c r="Q97" s="52"/>
      <c r="R97" s="52"/>
      <c r="S97" s="52">
        <v>2</v>
      </c>
      <c r="T97" s="52"/>
      <c r="U97" s="53"/>
      <c r="V97" s="52"/>
      <c r="W97" s="52"/>
      <c r="X97" s="54"/>
      <c r="Y97" s="535" t="s">
        <v>291</v>
      </c>
    </row>
    <row r="98" spans="1:25" ht="15.75" customHeight="1" thickBot="1">
      <c r="A98" s="548"/>
      <c r="B98" s="79" t="s">
        <v>292</v>
      </c>
      <c r="C98" s="61">
        <v>2</v>
      </c>
      <c r="D98" s="61">
        <v>2</v>
      </c>
      <c r="E98" s="62"/>
      <c r="F98" s="61"/>
      <c r="G98" s="61"/>
      <c r="H98" s="63"/>
      <c r="I98" s="61"/>
      <c r="J98" s="61"/>
      <c r="K98" s="61"/>
      <c r="L98" s="61"/>
      <c r="M98" s="62"/>
      <c r="N98" s="61"/>
      <c r="O98" s="61"/>
      <c r="P98" s="63"/>
      <c r="Q98" s="61"/>
      <c r="R98" s="61"/>
      <c r="S98" s="61">
        <v>2</v>
      </c>
      <c r="T98" s="61"/>
      <c r="U98" s="62"/>
      <c r="V98" s="61"/>
      <c r="W98" s="61"/>
      <c r="X98" s="63"/>
      <c r="Y98" s="536"/>
    </row>
    <row r="99" spans="1:25" ht="15.75" customHeight="1">
      <c r="A99" s="548"/>
      <c r="B99" s="38" t="s">
        <v>293</v>
      </c>
      <c r="C99" s="13">
        <v>2</v>
      </c>
      <c r="D99" s="14">
        <v>2</v>
      </c>
      <c r="E99" s="12"/>
      <c r="F99" s="13"/>
      <c r="G99" s="13"/>
      <c r="H99" s="39"/>
      <c r="I99" s="12"/>
      <c r="J99" s="13"/>
      <c r="K99" s="13"/>
      <c r="L99" s="39"/>
      <c r="M99" s="12"/>
      <c r="N99" s="13"/>
      <c r="O99" s="13"/>
      <c r="P99" s="39"/>
      <c r="Q99" s="12"/>
      <c r="R99" s="13"/>
      <c r="S99" s="13">
        <v>2</v>
      </c>
      <c r="T99" s="39"/>
      <c r="U99" s="12"/>
      <c r="V99" s="13"/>
      <c r="W99" s="13"/>
      <c r="X99" s="39"/>
      <c r="Y99" s="553" t="s">
        <v>288</v>
      </c>
    </row>
    <row r="100" spans="1:25" ht="15.75" customHeight="1">
      <c r="A100" s="548"/>
      <c r="B100" s="38" t="s">
        <v>294</v>
      </c>
      <c r="C100" s="13">
        <v>2</v>
      </c>
      <c r="D100" s="14">
        <v>2</v>
      </c>
      <c r="E100" s="12"/>
      <c r="F100" s="13"/>
      <c r="G100" s="13"/>
      <c r="H100" s="39"/>
      <c r="I100" s="12"/>
      <c r="J100" s="13"/>
      <c r="K100" s="13"/>
      <c r="L100" s="39"/>
      <c r="M100" s="12"/>
      <c r="N100" s="13"/>
      <c r="O100" s="13"/>
      <c r="P100" s="39"/>
      <c r="Q100" s="21"/>
      <c r="R100" s="14"/>
      <c r="S100" s="13">
        <v>2</v>
      </c>
      <c r="T100" s="39"/>
      <c r="U100" s="12"/>
      <c r="V100" s="13"/>
      <c r="W100" s="13"/>
      <c r="X100" s="39"/>
      <c r="Y100" s="530"/>
    </row>
    <row r="101" spans="1:25" ht="17.25" customHeight="1">
      <c r="A101" s="548"/>
      <c r="B101" s="18" t="s">
        <v>295</v>
      </c>
      <c r="C101" s="24">
        <v>2</v>
      </c>
      <c r="D101" s="25">
        <v>2</v>
      </c>
      <c r="E101" s="26"/>
      <c r="F101" s="24"/>
      <c r="G101" s="24"/>
      <c r="H101" s="27"/>
      <c r="I101" s="26"/>
      <c r="J101" s="24"/>
      <c r="K101" s="24"/>
      <c r="L101" s="27"/>
      <c r="M101" s="26"/>
      <c r="N101" s="24"/>
      <c r="O101" s="24"/>
      <c r="P101" s="27"/>
      <c r="Q101" s="82"/>
      <c r="R101" s="25"/>
      <c r="S101" s="24">
        <v>2</v>
      </c>
      <c r="T101" s="27"/>
      <c r="U101" s="26"/>
      <c r="V101" s="24"/>
      <c r="W101" s="24"/>
      <c r="X101" s="27"/>
      <c r="Y101" s="530"/>
    </row>
    <row r="102" spans="1:25" ht="17.25" customHeight="1" thickBot="1">
      <c r="A102" s="548"/>
      <c r="B102" s="60" t="s">
        <v>296</v>
      </c>
      <c r="C102" s="24">
        <v>2</v>
      </c>
      <c r="D102" s="25">
        <v>2</v>
      </c>
      <c r="E102" s="26"/>
      <c r="F102" s="24"/>
      <c r="G102" s="24"/>
      <c r="H102" s="27"/>
      <c r="I102" s="26"/>
      <c r="J102" s="24"/>
      <c r="K102" s="24"/>
      <c r="L102" s="27"/>
      <c r="M102" s="26"/>
      <c r="N102" s="24"/>
      <c r="O102" s="24"/>
      <c r="P102" s="27"/>
      <c r="Q102" s="26"/>
      <c r="R102" s="25"/>
      <c r="S102" s="24">
        <v>2</v>
      </c>
      <c r="T102" s="27"/>
      <c r="U102" s="26"/>
      <c r="V102" s="24"/>
      <c r="W102" s="24"/>
      <c r="X102" s="27"/>
      <c r="Y102" s="531"/>
    </row>
    <row r="103" spans="1:25" ht="15.75" customHeight="1">
      <c r="A103" s="548"/>
      <c r="B103" s="49" t="s">
        <v>298</v>
      </c>
      <c r="C103" s="52">
        <v>2</v>
      </c>
      <c r="D103" s="50">
        <v>2</v>
      </c>
      <c r="E103" s="53"/>
      <c r="F103" s="52"/>
      <c r="G103" s="52"/>
      <c r="H103" s="54"/>
      <c r="I103" s="51"/>
      <c r="J103" s="52"/>
      <c r="K103" s="52"/>
      <c r="L103" s="50"/>
      <c r="M103" s="53"/>
      <c r="N103" s="52"/>
      <c r="O103" s="51"/>
      <c r="P103" s="54"/>
      <c r="Q103" s="51"/>
      <c r="R103" s="52"/>
      <c r="S103" s="52"/>
      <c r="T103" s="50"/>
      <c r="U103" s="53"/>
      <c r="V103" s="52"/>
      <c r="W103" s="52">
        <v>2</v>
      </c>
      <c r="X103" s="54"/>
      <c r="Y103" s="529" t="s">
        <v>276</v>
      </c>
    </row>
    <row r="104" spans="1:25" ht="15.75" customHeight="1">
      <c r="A104" s="548"/>
      <c r="B104" s="18" t="s">
        <v>299</v>
      </c>
      <c r="C104" s="24">
        <v>2</v>
      </c>
      <c r="D104" s="25">
        <v>2</v>
      </c>
      <c r="E104" s="26"/>
      <c r="F104" s="24"/>
      <c r="G104" s="24"/>
      <c r="H104" s="27"/>
      <c r="I104" s="40"/>
      <c r="J104" s="24"/>
      <c r="K104" s="24"/>
      <c r="L104" s="25"/>
      <c r="M104" s="26"/>
      <c r="N104" s="24"/>
      <c r="O104" s="40"/>
      <c r="P104" s="27"/>
      <c r="Q104" s="40"/>
      <c r="R104" s="24"/>
      <c r="S104" s="24"/>
      <c r="T104" s="25"/>
      <c r="U104" s="26"/>
      <c r="V104" s="24"/>
      <c r="W104" s="24">
        <v>2</v>
      </c>
      <c r="X104" s="27"/>
      <c r="Y104" s="530"/>
    </row>
    <row r="105" spans="1:25" ht="15.75" customHeight="1" thickBot="1">
      <c r="A105" s="548"/>
      <c r="B105" s="60" t="s">
        <v>204</v>
      </c>
      <c r="C105" s="75">
        <v>2</v>
      </c>
      <c r="D105" s="5">
        <v>2</v>
      </c>
      <c r="E105" s="62"/>
      <c r="F105" s="61"/>
      <c r="G105" s="61"/>
      <c r="H105" s="63"/>
      <c r="I105" s="1"/>
      <c r="J105" s="61"/>
      <c r="K105" s="61"/>
      <c r="L105" s="5"/>
      <c r="M105" s="62"/>
      <c r="N105" s="61"/>
      <c r="O105" s="1"/>
      <c r="P105" s="63"/>
      <c r="Q105" s="1"/>
      <c r="R105" s="61"/>
      <c r="S105" s="61"/>
      <c r="T105" s="5"/>
      <c r="U105" s="62"/>
      <c r="V105" s="61"/>
      <c r="W105" s="61">
        <v>2</v>
      </c>
      <c r="X105" s="63"/>
      <c r="Y105" s="531"/>
    </row>
    <row r="106" spans="1:25" ht="15.75">
      <c r="A106" s="548"/>
      <c r="B106" s="83" t="s">
        <v>300</v>
      </c>
      <c r="C106" s="52">
        <v>2</v>
      </c>
      <c r="D106" s="50">
        <v>2</v>
      </c>
      <c r="E106" s="53"/>
      <c r="F106" s="52"/>
      <c r="G106" s="52"/>
      <c r="H106" s="54"/>
      <c r="I106" s="53"/>
      <c r="J106" s="52"/>
      <c r="K106" s="52"/>
      <c r="L106" s="54"/>
      <c r="M106" s="53"/>
      <c r="N106" s="52"/>
      <c r="O106" s="52"/>
      <c r="P106" s="54"/>
      <c r="Q106" s="53"/>
      <c r="R106" s="52"/>
      <c r="S106" s="52"/>
      <c r="T106" s="54"/>
      <c r="U106" s="53"/>
      <c r="V106" s="52"/>
      <c r="W106" s="52">
        <v>2</v>
      </c>
      <c r="X106" s="54"/>
      <c r="Y106" s="529" t="s">
        <v>301</v>
      </c>
    </row>
    <row r="107" spans="1:25" ht="15.75">
      <c r="A107" s="548"/>
      <c r="B107" s="83" t="s">
        <v>302</v>
      </c>
      <c r="C107" s="72">
        <v>2</v>
      </c>
      <c r="D107" s="73">
        <v>2</v>
      </c>
      <c r="E107" s="84"/>
      <c r="F107" s="72"/>
      <c r="G107" s="72"/>
      <c r="H107" s="85"/>
      <c r="I107" s="84"/>
      <c r="J107" s="72"/>
      <c r="K107" s="72"/>
      <c r="L107" s="85"/>
      <c r="M107" s="84"/>
      <c r="N107" s="72"/>
      <c r="O107" s="72"/>
      <c r="P107" s="85"/>
      <c r="Q107" s="84"/>
      <c r="R107" s="72"/>
      <c r="S107" s="72"/>
      <c r="T107" s="85"/>
      <c r="U107" s="84"/>
      <c r="V107" s="72"/>
      <c r="W107" s="72">
        <v>2</v>
      </c>
      <c r="X107" s="85"/>
      <c r="Y107" s="530"/>
    </row>
    <row r="108" spans="1:25" ht="16.5" thickBot="1">
      <c r="A108" s="548"/>
      <c r="B108" s="86" t="s">
        <v>303</v>
      </c>
      <c r="C108" s="75">
        <v>2</v>
      </c>
      <c r="D108" s="5">
        <v>2</v>
      </c>
      <c r="E108" s="62"/>
      <c r="F108" s="61"/>
      <c r="G108" s="61"/>
      <c r="H108" s="63"/>
      <c r="I108" s="62"/>
      <c r="J108" s="61"/>
      <c r="K108" s="61"/>
      <c r="L108" s="63"/>
      <c r="M108" s="62"/>
      <c r="N108" s="61"/>
      <c r="O108" s="61"/>
      <c r="P108" s="63"/>
      <c r="Q108" s="62"/>
      <c r="R108" s="61"/>
      <c r="S108" s="61"/>
      <c r="T108" s="63"/>
      <c r="U108" s="62"/>
      <c r="V108" s="61"/>
      <c r="W108" s="61">
        <v>2</v>
      </c>
      <c r="X108" s="63"/>
      <c r="Y108" s="531"/>
    </row>
    <row r="109" spans="1:25" ht="15.75">
      <c r="A109" s="548"/>
      <c r="B109" s="49" t="s">
        <v>304</v>
      </c>
      <c r="C109" s="52">
        <v>2</v>
      </c>
      <c r="D109" s="50">
        <v>2</v>
      </c>
      <c r="E109" s="53"/>
      <c r="F109" s="52"/>
      <c r="G109" s="52"/>
      <c r="H109" s="54"/>
      <c r="I109" s="51"/>
      <c r="J109" s="52"/>
      <c r="K109" s="52"/>
      <c r="L109" s="50"/>
      <c r="M109" s="53"/>
      <c r="N109" s="52"/>
      <c r="O109" s="52"/>
      <c r="P109" s="54"/>
      <c r="Q109" s="51"/>
      <c r="R109" s="52"/>
      <c r="S109" s="52"/>
      <c r="T109" s="50"/>
      <c r="U109" s="53"/>
      <c r="V109" s="52"/>
      <c r="W109" s="52">
        <v>2</v>
      </c>
      <c r="X109" s="54"/>
      <c r="Y109" s="537" t="s">
        <v>305</v>
      </c>
    </row>
    <row r="110" spans="1:25" ht="15.75">
      <c r="A110" s="548"/>
      <c r="B110" s="18" t="s">
        <v>306</v>
      </c>
      <c r="C110" s="64">
        <v>2</v>
      </c>
      <c r="D110" s="65">
        <v>2</v>
      </c>
      <c r="E110" s="66"/>
      <c r="F110" s="64"/>
      <c r="G110" s="64"/>
      <c r="H110" s="67"/>
      <c r="I110" s="87"/>
      <c r="J110" s="64"/>
      <c r="K110" s="64"/>
      <c r="L110" s="65"/>
      <c r="M110" s="66"/>
      <c r="N110" s="64"/>
      <c r="O110" s="64"/>
      <c r="P110" s="67"/>
      <c r="Q110" s="87"/>
      <c r="R110" s="64"/>
      <c r="S110" s="64"/>
      <c r="T110" s="65"/>
      <c r="U110" s="66"/>
      <c r="V110" s="64"/>
      <c r="W110" s="64">
        <v>2</v>
      </c>
      <c r="X110" s="67"/>
      <c r="Y110" s="538"/>
    </row>
    <row r="111" spans="1:25" ht="15.75">
      <c r="A111" s="548"/>
      <c r="B111" s="18" t="s">
        <v>307</v>
      </c>
      <c r="C111" s="64">
        <v>2</v>
      </c>
      <c r="D111" s="65">
        <v>2</v>
      </c>
      <c r="E111" s="66"/>
      <c r="F111" s="64"/>
      <c r="G111" s="64"/>
      <c r="H111" s="67"/>
      <c r="I111" s="87"/>
      <c r="J111" s="64"/>
      <c r="K111" s="64"/>
      <c r="L111" s="65"/>
      <c r="M111" s="66"/>
      <c r="N111" s="64"/>
      <c r="O111" s="64"/>
      <c r="P111" s="67"/>
      <c r="Q111" s="87"/>
      <c r="R111" s="64"/>
      <c r="S111" s="64"/>
      <c r="T111" s="65"/>
      <c r="U111" s="66"/>
      <c r="V111" s="64"/>
      <c r="W111" s="64">
        <v>2</v>
      </c>
      <c r="X111" s="67"/>
      <c r="Y111" s="538"/>
    </row>
    <row r="112" spans="1:25" ht="16.5" thickBot="1">
      <c r="A112" s="548"/>
      <c r="B112" s="60" t="s">
        <v>308</v>
      </c>
      <c r="C112" s="61">
        <v>2</v>
      </c>
      <c r="D112" s="5">
        <v>2</v>
      </c>
      <c r="E112" s="62"/>
      <c r="F112" s="61"/>
      <c r="G112" s="61"/>
      <c r="H112" s="63"/>
      <c r="I112" s="1"/>
      <c r="J112" s="61"/>
      <c r="K112" s="61"/>
      <c r="L112" s="5"/>
      <c r="M112" s="62"/>
      <c r="N112" s="61"/>
      <c r="O112" s="61"/>
      <c r="P112" s="63"/>
      <c r="Q112" s="1"/>
      <c r="R112" s="61"/>
      <c r="S112" s="61"/>
      <c r="T112" s="5"/>
      <c r="U112" s="62"/>
      <c r="V112" s="61"/>
      <c r="W112" s="61">
        <v>2</v>
      </c>
      <c r="X112" s="63"/>
      <c r="Y112" s="539"/>
    </row>
    <row r="113" spans="1:26" s="119" customFormat="1" ht="16.5" thickBot="1">
      <c r="A113" s="548"/>
      <c r="B113" s="120" t="s">
        <v>313</v>
      </c>
      <c r="C113" s="121">
        <v>2</v>
      </c>
      <c r="D113" s="122">
        <v>4</v>
      </c>
      <c r="E113" s="123"/>
      <c r="F113" s="124"/>
      <c r="G113" s="124"/>
      <c r="H113" s="125"/>
      <c r="I113" s="126"/>
      <c r="J113" s="124"/>
      <c r="K113" s="124"/>
      <c r="L113" s="127"/>
      <c r="M113" s="123"/>
      <c r="N113" s="124"/>
      <c r="O113" s="124"/>
      <c r="P113" s="125"/>
      <c r="Q113" s="126"/>
      <c r="R113" s="124"/>
      <c r="S113" s="124"/>
      <c r="T113" s="127"/>
      <c r="U113" s="123"/>
      <c r="V113" s="124"/>
      <c r="W113" s="124"/>
      <c r="X113" s="125">
        <v>4</v>
      </c>
      <c r="Y113" s="128"/>
      <c r="Z113" s="3"/>
    </row>
    <row r="114" spans="1:25" ht="16.5" thickBot="1">
      <c r="A114" s="548"/>
      <c r="B114" s="139" t="s">
        <v>112</v>
      </c>
      <c r="C114" s="132">
        <v>2</v>
      </c>
      <c r="D114" s="133">
        <v>2</v>
      </c>
      <c r="E114" s="123"/>
      <c r="F114" s="124"/>
      <c r="G114" s="124"/>
      <c r="H114" s="125"/>
      <c r="I114" s="126"/>
      <c r="J114" s="124"/>
      <c r="K114" s="124"/>
      <c r="L114" s="127"/>
      <c r="M114" s="123"/>
      <c r="N114" s="124"/>
      <c r="O114" s="124"/>
      <c r="P114" s="125"/>
      <c r="Q114" s="126"/>
      <c r="R114" s="124"/>
      <c r="S114" s="124"/>
      <c r="T114" s="127"/>
      <c r="U114" s="123"/>
      <c r="V114" s="124"/>
      <c r="W114" s="124"/>
      <c r="X114" s="125"/>
      <c r="Y114" s="134" t="s">
        <v>119</v>
      </c>
    </row>
    <row r="115" spans="1:25" ht="17.25" customHeight="1" thickBot="1">
      <c r="A115" s="548"/>
      <c r="B115" s="138" t="s">
        <v>114</v>
      </c>
      <c r="C115" s="132">
        <v>2</v>
      </c>
      <c r="D115" s="133">
        <v>2</v>
      </c>
      <c r="E115" s="123"/>
      <c r="F115" s="124"/>
      <c r="G115" s="124"/>
      <c r="H115" s="125"/>
      <c r="I115" s="126"/>
      <c r="J115" s="124"/>
      <c r="K115" s="124"/>
      <c r="L115" s="127"/>
      <c r="M115" s="123"/>
      <c r="N115" s="124"/>
      <c r="O115" s="124"/>
      <c r="P115" s="125"/>
      <c r="Q115" s="126"/>
      <c r="R115" s="124"/>
      <c r="S115" s="124"/>
      <c r="T115" s="127"/>
      <c r="U115" s="123"/>
      <c r="V115" s="124"/>
      <c r="W115" s="124"/>
      <c r="X115" s="125"/>
      <c r="Y115" s="134" t="s">
        <v>119</v>
      </c>
    </row>
    <row r="116" spans="1:25" ht="16.5" thickBot="1">
      <c r="A116" s="548"/>
      <c r="B116" s="138" t="s">
        <v>115</v>
      </c>
      <c r="C116" s="132">
        <v>2</v>
      </c>
      <c r="D116" s="133">
        <v>2</v>
      </c>
      <c r="E116" s="123"/>
      <c r="F116" s="124"/>
      <c r="G116" s="124"/>
      <c r="H116" s="125"/>
      <c r="I116" s="126"/>
      <c r="J116" s="124"/>
      <c r="K116" s="124"/>
      <c r="L116" s="127"/>
      <c r="M116" s="123"/>
      <c r="N116" s="124"/>
      <c r="O116" s="124"/>
      <c r="P116" s="125"/>
      <c r="Q116" s="126"/>
      <c r="R116" s="124"/>
      <c r="S116" s="124"/>
      <c r="T116" s="127"/>
      <c r="U116" s="123"/>
      <c r="V116" s="124"/>
      <c r="W116" s="124"/>
      <c r="X116" s="125"/>
      <c r="Y116" s="134" t="s">
        <v>119</v>
      </c>
    </row>
    <row r="117" spans="1:25" ht="16.5" thickBot="1">
      <c r="A117" s="548"/>
      <c r="B117" s="138" t="s">
        <v>116</v>
      </c>
      <c r="C117" s="132">
        <v>1</v>
      </c>
      <c r="D117" s="133">
        <v>1</v>
      </c>
      <c r="E117" s="123"/>
      <c r="F117" s="124"/>
      <c r="G117" s="124"/>
      <c r="H117" s="125"/>
      <c r="I117" s="126"/>
      <c r="J117" s="124"/>
      <c r="K117" s="124"/>
      <c r="L117" s="127"/>
      <c r="M117" s="123"/>
      <c r="N117" s="124"/>
      <c r="O117" s="124"/>
      <c r="P117" s="125"/>
      <c r="Q117" s="126"/>
      <c r="R117" s="124"/>
      <c r="S117" s="124"/>
      <c r="T117" s="127"/>
      <c r="U117" s="123"/>
      <c r="V117" s="124"/>
      <c r="W117" s="124"/>
      <c r="X117" s="125"/>
      <c r="Y117" s="134" t="s">
        <v>119</v>
      </c>
    </row>
    <row r="118" spans="1:25" ht="15.75">
      <c r="A118" s="548"/>
      <c r="B118" s="143" t="s">
        <v>143</v>
      </c>
      <c r="C118" s="56">
        <v>3</v>
      </c>
      <c r="D118" s="59">
        <v>3</v>
      </c>
      <c r="E118" s="55"/>
      <c r="F118" s="56"/>
      <c r="G118" s="56"/>
      <c r="H118" s="57"/>
      <c r="I118" s="58"/>
      <c r="J118" s="56"/>
      <c r="K118" s="56"/>
      <c r="L118" s="59"/>
      <c r="M118" s="55"/>
      <c r="N118" s="56"/>
      <c r="O118" s="56"/>
      <c r="P118" s="57"/>
      <c r="Q118" s="58"/>
      <c r="R118" s="56"/>
      <c r="S118" s="56"/>
      <c r="T118" s="59"/>
      <c r="U118" s="55">
        <v>1</v>
      </c>
      <c r="V118" s="56"/>
      <c r="W118" s="56">
        <v>2</v>
      </c>
      <c r="X118" s="57"/>
      <c r="Y118" s="142" t="s">
        <v>121</v>
      </c>
    </row>
    <row r="119" spans="1:25" ht="15.75">
      <c r="A119" s="548"/>
      <c r="B119" s="143" t="s">
        <v>144</v>
      </c>
      <c r="C119" s="56">
        <v>2</v>
      </c>
      <c r="D119" s="59">
        <v>2</v>
      </c>
      <c r="E119" s="55"/>
      <c r="F119" s="56"/>
      <c r="G119" s="56"/>
      <c r="H119" s="57"/>
      <c r="I119" s="58"/>
      <c r="J119" s="56"/>
      <c r="K119" s="56"/>
      <c r="L119" s="59"/>
      <c r="M119" s="55"/>
      <c r="N119" s="56"/>
      <c r="O119" s="56"/>
      <c r="P119" s="57"/>
      <c r="Q119" s="58"/>
      <c r="R119" s="56"/>
      <c r="S119" s="56"/>
      <c r="T119" s="59"/>
      <c r="U119" s="55"/>
      <c r="V119" s="56"/>
      <c r="W119" s="56">
        <v>2</v>
      </c>
      <c r="X119" s="57"/>
      <c r="Y119" s="142" t="s">
        <v>121</v>
      </c>
    </row>
    <row r="120" spans="1:25" ht="15.75">
      <c r="A120" s="548"/>
      <c r="B120" s="143" t="s">
        <v>145</v>
      </c>
      <c r="C120" s="24">
        <v>2</v>
      </c>
      <c r="D120" s="25">
        <v>5</v>
      </c>
      <c r="E120" s="26"/>
      <c r="F120" s="24"/>
      <c r="G120" s="24"/>
      <c r="H120" s="27"/>
      <c r="I120" s="40"/>
      <c r="J120" s="24"/>
      <c r="K120" s="24"/>
      <c r="L120" s="25"/>
      <c r="M120" s="26"/>
      <c r="N120" s="24"/>
      <c r="O120" s="24"/>
      <c r="P120" s="27"/>
      <c r="Q120" s="40"/>
      <c r="R120" s="24"/>
      <c r="S120" s="24"/>
      <c r="T120" s="25"/>
      <c r="U120" s="26"/>
      <c r="V120" s="24"/>
      <c r="W120" s="24"/>
      <c r="X120" s="27">
        <v>5</v>
      </c>
      <c r="Y120" s="142" t="s">
        <v>121</v>
      </c>
    </row>
    <row r="121" spans="1:25" s="36" customFormat="1" ht="15.75" customHeight="1">
      <c r="A121" s="549"/>
      <c r="B121" s="88" t="s">
        <v>203</v>
      </c>
      <c r="C121" s="89">
        <f>SUM(E121:X121)</f>
        <v>32</v>
      </c>
      <c r="D121" s="90">
        <f>SUM(F121:Y121)</f>
        <v>32</v>
      </c>
      <c r="E121" s="91">
        <v>0</v>
      </c>
      <c r="F121" s="89">
        <v>0</v>
      </c>
      <c r="G121" s="89">
        <v>0</v>
      </c>
      <c r="H121" s="92">
        <v>0</v>
      </c>
      <c r="I121" s="93">
        <v>2</v>
      </c>
      <c r="J121" s="89">
        <v>0</v>
      </c>
      <c r="K121" s="89">
        <v>0</v>
      </c>
      <c r="L121" s="90">
        <v>0</v>
      </c>
      <c r="M121" s="91">
        <v>0</v>
      </c>
      <c r="N121" s="89">
        <v>0</v>
      </c>
      <c r="O121" s="89">
        <v>2</v>
      </c>
      <c r="P121" s="92">
        <v>0</v>
      </c>
      <c r="Q121" s="93">
        <v>4</v>
      </c>
      <c r="R121" s="89">
        <v>0</v>
      </c>
      <c r="S121" s="89">
        <v>12</v>
      </c>
      <c r="T121" s="90">
        <v>0</v>
      </c>
      <c r="U121" s="91">
        <v>0</v>
      </c>
      <c r="V121" s="89">
        <v>0</v>
      </c>
      <c r="W121" s="89">
        <v>12</v>
      </c>
      <c r="X121" s="92">
        <v>0</v>
      </c>
      <c r="Y121" s="94"/>
    </row>
    <row r="122" spans="1:25" s="36" customFormat="1" ht="15.75" customHeight="1" thickBot="1">
      <c r="A122" s="95"/>
      <c r="B122" s="43" t="s">
        <v>232</v>
      </c>
      <c r="C122" s="96">
        <f aca="true" t="shared" si="4" ref="C122:X122">C72+C50+C32+C20+C121</f>
        <v>220</v>
      </c>
      <c r="D122" s="97">
        <f t="shared" si="4"/>
        <v>280</v>
      </c>
      <c r="E122" s="98">
        <f t="shared" si="4"/>
        <v>23</v>
      </c>
      <c r="F122" s="99">
        <f t="shared" si="4"/>
        <v>2</v>
      </c>
      <c r="G122" s="99">
        <f t="shared" si="4"/>
        <v>24</v>
      </c>
      <c r="H122" s="100">
        <f t="shared" si="4"/>
        <v>6</v>
      </c>
      <c r="I122" s="101">
        <f t="shared" si="4"/>
        <v>23</v>
      </c>
      <c r="J122" s="99">
        <f t="shared" si="4"/>
        <v>8</v>
      </c>
      <c r="K122" s="99">
        <f t="shared" si="4"/>
        <v>24</v>
      </c>
      <c r="L122" s="102">
        <f t="shared" si="4"/>
        <v>6</v>
      </c>
      <c r="M122" s="98">
        <f t="shared" si="4"/>
        <v>21</v>
      </c>
      <c r="N122" s="99">
        <f t="shared" si="4"/>
        <v>9</v>
      </c>
      <c r="O122" s="99">
        <f t="shared" si="4"/>
        <v>19</v>
      </c>
      <c r="P122" s="100">
        <f t="shared" si="4"/>
        <v>2</v>
      </c>
      <c r="Q122" s="101">
        <f t="shared" si="4"/>
        <v>16</v>
      </c>
      <c r="R122" s="99">
        <f t="shared" si="4"/>
        <v>9</v>
      </c>
      <c r="S122" s="99">
        <f t="shared" si="4"/>
        <v>16</v>
      </c>
      <c r="T122" s="100">
        <f t="shared" si="4"/>
        <v>0</v>
      </c>
      <c r="U122" s="103">
        <f t="shared" si="4"/>
        <v>0</v>
      </c>
      <c r="V122" s="104">
        <f t="shared" si="4"/>
        <v>54</v>
      </c>
      <c r="W122" s="104">
        <f t="shared" si="4"/>
        <v>18</v>
      </c>
      <c r="X122" s="105">
        <f t="shared" si="4"/>
        <v>0</v>
      </c>
      <c r="Y122" s="106"/>
    </row>
    <row r="123" spans="1:25" ht="15.75" customHeight="1">
      <c r="A123" s="107"/>
      <c r="B123" s="49" t="s">
        <v>309</v>
      </c>
      <c r="C123" s="52"/>
      <c r="D123" s="52"/>
      <c r="E123" s="540">
        <f>E122+F122</f>
        <v>25</v>
      </c>
      <c r="F123" s="541"/>
      <c r="G123" s="540">
        <f>G122+H122</f>
        <v>30</v>
      </c>
      <c r="H123" s="541"/>
      <c r="I123" s="540">
        <f>I122+J122</f>
        <v>31</v>
      </c>
      <c r="J123" s="541"/>
      <c r="K123" s="540">
        <f>K122+L122</f>
        <v>30</v>
      </c>
      <c r="L123" s="541"/>
      <c r="M123" s="540">
        <f>M122+N122</f>
        <v>30</v>
      </c>
      <c r="N123" s="541"/>
      <c r="O123" s="540">
        <f>O122+P122</f>
        <v>21</v>
      </c>
      <c r="P123" s="541"/>
      <c r="Q123" s="540">
        <f>Q122+R122</f>
        <v>25</v>
      </c>
      <c r="R123" s="541"/>
      <c r="S123" s="540">
        <f>S122+T122</f>
        <v>16</v>
      </c>
      <c r="T123" s="541"/>
      <c r="U123" s="540">
        <f>U122+V122</f>
        <v>54</v>
      </c>
      <c r="V123" s="541"/>
      <c r="W123" s="540">
        <f>W122+X122</f>
        <v>18</v>
      </c>
      <c r="X123" s="541"/>
      <c r="Y123" s="108">
        <f>SUM(E123:X123)</f>
        <v>280</v>
      </c>
    </row>
    <row r="124" spans="1:25" ht="15.75" customHeight="1" thickBot="1">
      <c r="A124" s="109"/>
      <c r="B124" s="60" t="s">
        <v>310</v>
      </c>
      <c r="C124" s="61"/>
      <c r="D124" s="61"/>
      <c r="E124" s="527">
        <f>E122+F122/2</f>
        <v>24</v>
      </c>
      <c r="F124" s="528"/>
      <c r="G124" s="527">
        <f>G122+H122/2</f>
        <v>27</v>
      </c>
      <c r="H124" s="528"/>
      <c r="I124" s="527">
        <f>I122+J122/2</f>
        <v>27</v>
      </c>
      <c r="J124" s="528"/>
      <c r="K124" s="527">
        <f>K122+L122/2</f>
        <v>27</v>
      </c>
      <c r="L124" s="528"/>
      <c r="M124" s="527">
        <f>M122+N122/3</f>
        <v>24</v>
      </c>
      <c r="N124" s="528"/>
      <c r="O124" s="527">
        <f>O122+P122/2</f>
        <v>20</v>
      </c>
      <c r="P124" s="528"/>
      <c r="Q124" s="527">
        <f>Q122+R122/3</f>
        <v>19</v>
      </c>
      <c r="R124" s="528"/>
      <c r="S124" s="527">
        <f>S122+T122/2</f>
        <v>16</v>
      </c>
      <c r="T124" s="528"/>
      <c r="U124" s="527">
        <f>U122+V122/3</f>
        <v>18</v>
      </c>
      <c r="V124" s="528"/>
      <c r="W124" s="527">
        <f>W122+X122/2</f>
        <v>18</v>
      </c>
      <c r="X124" s="528"/>
      <c r="Y124" s="110">
        <f>SUM(E124:X124)</f>
        <v>220</v>
      </c>
    </row>
    <row r="125" spans="1:25" ht="15.75" customHeight="1">
      <c r="A125" s="144"/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7"/>
    </row>
    <row r="126" ht="15.75" customHeight="1">
      <c r="A126" s="137" t="s">
        <v>297</v>
      </c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/>
    <row r="135" ht="15.75" customHeight="1">
      <c r="A135" s="116"/>
    </row>
    <row r="136" ht="15.75" customHeight="1">
      <c r="A136" s="3"/>
    </row>
    <row r="137" ht="15.75" customHeight="1"/>
    <row r="138" ht="15.75" customHeight="1">
      <c r="A138" s="116"/>
    </row>
    <row r="139" ht="15.75" customHeight="1"/>
    <row r="140" ht="15.75" customHeight="1"/>
    <row r="141" ht="15.75" customHeight="1"/>
    <row r="174" ht="15">
      <c r="A174" s="117"/>
    </row>
    <row r="175" ht="15">
      <c r="A175" s="118"/>
    </row>
  </sheetData>
  <sheetProtection/>
  <mergeCells count="43">
    <mergeCell ref="A1:Y1"/>
    <mergeCell ref="A3:A5"/>
    <mergeCell ref="B3:B5"/>
    <mergeCell ref="C3:C5"/>
    <mergeCell ref="D3:D5"/>
    <mergeCell ref="Y3:Y5"/>
    <mergeCell ref="Q2:Y2"/>
    <mergeCell ref="A6:A20"/>
    <mergeCell ref="A21:A32"/>
    <mergeCell ref="A33:A49"/>
    <mergeCell ref="A73:A121"/>
    <mergeCell ref="A51:A72"/>
    <mergeCell ref="Y89:Y92"/>
    <mergeCell ref="Y106:Y108"/>
    <mergeCell ref="Y99:Y102"/>
    <mergeCell ref="Y77:Y79"/>
    <mergeCell ref="Y80:Y82"/>
    <mergeCell ref="S123:T123"/>
    <mergeCell ref="U123:V123"/>
    <mergeCell ref="E123:F123"/>
    <mergeCell ref="G123:H123"/>
    <mergeCell ref="I123:J123"/>
    <mergeCell ref="K123:L123"/>
    <mergeCell ref="W123:X123"/>
    <mergeCell ref="K124:L124"/>
    <mergeCell ref="M124:N124"/>
    <mergeCell ref="O124:P124"/>
    <mergeCell ref="Q124:R124"/>
    <mergeCell ref="U124:V124"/>
    <mergeCell ref="M123:N123"/>
    <mergeCell ref="O123:P123"/>
    <mergeCell ref="Q123:R123"/>
    <mergeCell ref="S124:T124"/>
    <mergeCell ref="E124:F124"/>
    <mergeCell ref="G124:H124"/>
    <mergeCell ref="I124:J124"/>
    <mergeCell ref="Y73:Y76"/>
    <mergeCell ref="Y103:Y105"/>
    <mergeCell ref="Y93:Y96"/>
    <mergeCell ref="Y97:Y98"/>
    <mergeCell ref="W124:X124"/>
    <mergeCell ref="Y109:Y112"/>
    <mergeCell ref="Y83:Y88"/>
  </mergeCells>
  <printOptions/>
  <pageMargins left="0.44" right="0.42" top="0.984251968503937" bottom="0.984251968503937" header="0.5118110236220472" footer="0.5118110236220472"/>
  <pageSetup horizontalDpi="600" verticalDpi="600" orientation="portrait" paperSize="9" scale="78" r:id="rId3"/>
  <headerFooter alignWithMargins="0">
    <oddFooter>&amp;C&amp;"Times New Roman,標準"&amp;P/&amp;N</oddFooter>
  </headerFooter>
  <rowBreaks count="1" manualBreakCount="1">
    <brk id="7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珮婕</cp:lastModifiedBy>
  <cp:lastPrinted>2013-06-25T03:32:51Z</cp:lastPrinted>
  <dcterms:created xsi:type="dcterms:W3CDTF">1998-06-03T03:47:23Z</dcterms:created>
  <dcterms:modified xsi:type="dcterms:W3CDTF">2017-11-19T12:29:36Z</dcterms:modified>
  <cp:category/>
  <cp:version/>
  <cp:contentType/>
  <cp:contentStatus/>
</cp:coreProperties>
</file>